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65" windowWidth="13875" windowHeight="4785" activeTab="5"/>
  </bookViews>
  <sheets>
    <sheet name="electiva l" sheetId="1" r:id="rId1"/>
    <sheet name="CONTROL" sheetId="2" r:id="rId2"/>
    <sheet name="AUDITORIA" sheetId="3" r:id="rId3"/>
    <sheet name="REGULACION" sheetId="4" r:id="rId4"/>
    <sheet name="ASEGURAMIENTO" sheetId="5" r:id="rId5"/>
    <sheet name="MUTIS" sheetId="6" r:id="rId6"/>
  </sheets>
  <definedNames>
    <definedName name="_xlnm._FilterDatabase" localSheetId="5" hidden="1">MUTIS!$A$1:$A$46</definedName>
  </definedNames>
  <calcPr calcId="145621"/>
</workbook>
</file>

<file path=xl/calcChain.xml><?xml version="1.0" encoding="utf-8"?>
<calcChain xmlns="http://schemas.openxmlformats.org/spreadsheetml/2006/main">
  <c r="F4" i="6" l="1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3" i="6"/>
  <c r="P4" i="6"/>
  <c r="P5" i="6"/>
  <c r="P6" i="6"/>
  <c r="P7" i="6"/>
  <c r="P8" i="6"/>
  <c r="P9" i="6"/>
  <c r="P10" i="6"/>
  <c r="Q10" i="6" s="1"/>
  <c r="P11" i="6"/>
  <c r="Q11" i="6" s="1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Q28" i="6" s="1"/>
  <c r="P29" i="6"/>
  <c r="Q29" i="6" s="1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3" i="6"/>
  <c r="Q3" i="6" l="1"/>
  <c r="Q43" i="6"/>
  <c r="Q42" i="6"/>
  <c r="Q41" i="6"/>
  <c r="Q40" i="6"/>
  <c r="Q38" i="6"/>
  <c r="Q37" i="6"/>
  <c r="Q36" i="6"/>
  <c r="Q35" i="6"/>
  <c r="Q34" i="6"/>
  <c r="Q33" i="6"/>
  <c r="Q32" i="6"/>
  <c r="Q31" i="6"/>
  <c r="Q30" i="6"/>
  <c r="Q27" i="6"/>
  <c r="Q26" i="6"/>
  <c r="Q25" i="6"/>
  <c r="Q24" i="6"/>
  <c r="Q22" i="6"/>
  <c r="Q21" i="6"/>
  <c r="Q20" i="6"/>
  <c r="Q19" i="6"/>
  <c r="Q18" i="6"/>
  <c r="Q17" i="6"/>
  <c r="Q16" i="6"/>
  <c r="Q14" i="6"/>
  <c r="Q13" i="6"/>
  <c r="Q12" i="6"/>
  <c r="Q9" i="6"/>
  <c r="Q6" i="6"/>
  <c r="Q5" i="6"/>
  <c r="Q4" i="6"/>
  <c r="Q39" i="6"/>
  <c r="Q23" i="6"/>
  <c r="Q15" i="6"/>
  <c r="Q7" i="6"/>
  <c r="Q8" i="6"/>
  <c r="D37" i="2"/>
  <c r="C37" i="2"/>
  <c r="G3" i="4"/>
  <c r="G4" i="4"/>
  <c r="G5" i="4"/>
  <c r="G6" i="4"/>
  <c r="G7" i="4"/>
  <c r="G8" i="4"/>
  <c r="G9" i="4"/>
  <c r="G10" i="4"/>
  <c r="G11" i="4"/>
  <c r="G12" i="4"/>
  <c r="G13" i="4"/>
  <c r="G14" i="4"/>
  <c r="G2" i="4"/>
  <c r="F5" i="5"/>
  <c r="F6" i="5"/>
  <c r="F8" i="5"/>
  <c r="F9" i="5"/>
  <c r="F10" i="5"/>
  <c r="F12" i="5"/>
  <c r="F13" i="5"/>
  <c r="F14" i="5"/>
  <c r="F15" i="5"/>
  <c r="F16" i="5"/>
  <c r="F17" i="5"/>
  <c r="F18" i="5"/>
  <c r="F20" i="5"/>
  <c r="F21" i="5"/>
  <c r="F22" i="5"/>
  <c r="F23" i="5"/>
  <c r="F24" i="5"/>
  <c r="F26" i="5"/>
  <c r="F27" i="5"/>
  <c r="F28" i="5"/>
  <c r="F29" i="5"/>
  <c r="F30" i="5"/>
  <c r="F31" i="5"/>
  <c r="F32" i="5"/>
  <c r="F33" i="5"/>
  <c r="F34" i="5"/>
  <c r="F35" i="5"/>
  <c r="F38" i="5"/>
  <c r="F39" i="5"/>
  <c r="F40" i="5"/>
  <c r="F41" i="5"/>
  <c r="F42" i="5"/>
  <c r="F43" i="5"/>
  <c r="F44" i="5"/>
  <c r="F45" i="5"/>
  <c r="F46" i="5"/>
  <c r="F47" i="5"/>
  <c r="F50" i="5"/>
  <c r="F51" i="5"/>
  <c r="F52" i="5"/>
  <c r="F53" i="5"/>
  <c r="F54" i="5"/>
  <c r="F3" i="5"/>
  <c r="G4" i="2"/>
  <c r="G5" i="2"/>
  <c r="G6" i="2"/>
  <c r="G7" i="2"/>
  <c r="G9" i="2"/>
  <c r="G10" i="2"/>
  <c r="G12" i="2"/>
  <c r="G13" i="2"/>
  <c r="G14" i="2"/>
  <c r="G15" i="2"/>
  <c r="G16" i="2"/>
  <c r="G17" i="2"/>
  <c r="G18" i="2"/>
  <c r="G19" i="2"/>
  <c r="G20" i="2"/>
  <c r="G21" i="2"/>
  <c r="G22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3" i="2"/>
  <c r="E4" i="2"/>
  <c r="E5" i="2"/>
  <c r="E6" i="2"/>
  <c r="E7" i="2"/>
  <c r="E8" i="2"/>
  <c r="G8" i="2" s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3" i="2"/>
  <c r="D3" i="4" l="1"/>
  <c r="D4" i="4"/>
  <c r="D5" i="4"/>
  <c r="D6" i="4"/>
  <c r="D7" i="4"/>
  <c r="D8" i="4"/>
  <c r="D9" i="4"/>
  <c r="D10" i="4"/>
  <c r="D11" i="4"/>
  <c r="D12" i="4"/>
  <c r="D13" i="4"/>
  <c r="D14" i="4"/>
  <c r="D2" i="4"/>
</calcChain>
</file>

<file path=xl/sharedStrings.xml><?xml version="1.0" encoding="utf-8"?>
<sst xmlns="http://schemas.openxmlformats.org/spreadsheetml/2006/main" count="241" uniqueCount="226">
  <si>
    <t xml:space="preserve">ALVEAR RAMOS ZORAIMA CAROLINA|2012520032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</si>
  <si>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BARCENAS BUITRAGO JESSICA VICTORIA|2012520005|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</si>
  <si>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BAUTISTA SILVA YUDY PAOLA|2013520021|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</si>
  <si>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CALA GARCIA JONNATHAN|2012520006|</t>
  </si>
  <si>
    <t>CASTAÃ‘O BRENDA ROCIO|2012520034|</t>
  </si>
  <si>
    <t>CELIS MARIA FERNANDA|2012520062|</t>
  </si>
  <si>
    <t>CEPEDA NAVARRO ANDREA|2012520009|</t>
  </si>
  <si>
    <t xml:space="preserve">COBOS NARANJO FREDY JAVIER|2012520036|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</si>
  <si>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GALVIS PELAYO JULIETH ANDREA|2012520039|</t>
  </si>
  <si>
    <t xml:space="preserve">GOMEZ GOMEZ MONICA LUCIA|2004521012|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</si>
  <si>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GONZALEZ PINILLA ANA MARCELA|2012520056|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</si>
  <si>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GUERRERO ESPINOSA ALBA MILENA|2012520053|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</si>
  <si>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JAIMES MORA SONIA ELIANA|2012520033|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</si>
  <si>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JAIMES TARAZONA IVAN DARIO|2012520040|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</si>
  <si>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MORANTES BARRERA DEICY ALEJANDRA|2012520041|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</si>
  <si>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PEREZ GOMEZ NESTOR JAVIER|2012520048|</t>
  </si>
  <si>
    <t>PRADA BUENO SILVIA JULIANA|2012520046|</t>
  </si>
  <si>
    <t>SANCHEZ LIZARAZO LUZ DARY|2012520059|</t>
  </si>
  <si>
    <t xml:space="preserve">VILLAMIZAR BARRIOS MARTHA YOHANA|2012520020|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</si>
  <si>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VILLAMIZAR BARRIOS MYRIAN|2012520021|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</si>
  <si>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PARCIAL </t>
  </si>
  <si>
    <t xml:space="preserve">QUIZ </t>
  </si>
  <si>
    <t>organigrama</t>
  </si>
  <si>
    <t>TRABAJO clases</t>
  </si>
  <si>
    <t>acuerdo</t>
  </si>
  <si>
    <t>dancoop</t>
  </si>
  <si>
    <t>coopérativismo</t>
  </si>
  <si>
    <t xml:space="preserve">ACELAS SERRANO ANGIE NATALIA|2011520218|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</si>
  <si>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ARDILA PLATA LEIDY CAROLINA|2010521030|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</si>
  <si>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ARDILA SANTOS ADRIANA LUCIA|2011520220|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</si>
  <si>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BECERRA CASTELLANOS YULLY YADIRA|2003522018|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</si>
  <si>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FONSECA DIAZ BELKY LISETH|2013520069|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</si>
  <si>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GONZALEZ USECHE PEDRO AGUSTIN|2012520133|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</si>
  <si>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HERNANDEZ PEREZ LAURA PATRICIA|2010521047|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</si>
  <si>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JAIMES VERA ANLLY FAIZULY|2011520202|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</si>
  <si>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LOPEZ JAIMES EDUARDO ALFONSO|2013520030|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</si>
  <si>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MENDEZ ACOSTA OLGA PATRICIA|2011520181|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</si>
  <si>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RUBIO PEREZ LEIDY JANEHT|2013520079|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</si>
  <si>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TARAZONA MORA LAURA XIMENA|2012520092|</t>
  </si>
  <si>
    <t xml:space="preserve">TALLER EN CLASE </t>
  </si>
  <si>
    <t xml:space="preserve">BERNAL BARAJAS REMIN </t>
  </si>
  <si>
    <t>ORGANIGRAMA</t>
  </si>
  <si>
    <t>QUIZ</t>
  </si>
  <si>
    <t>TALLER PRONOU</t>
  </si>
  <si>
    <t>BASTOS PARRA MERY|2013920050|</t>
  </si>
  <si>
    <t>BUENO ARDILA LUIS EDUARDO|2010921026|</t>
  </si>
  <si>
    <t>GUERRERO BLANCO ELIA YOLANY|2013920052|</t>
  </si>
  <si>
    <t>LARGO CARDENAS NOHORA ELCY|2013920054|</t>
  </si>
  <si>
    <t>MENCO FLOREZ FERNANDO|2013920053|</t>
  </si>
  <si>
    <t xml:space="preserve">MENDOZA RAMIREZ JOSE GREGORIO|2013920049|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</si>
  <si>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SUAREZ PEREZ INGRID JULIETH|2013920032|</t>
  </si>
  <si>
    <t xml:space="preserve">VILLAMIZAR MONSALVE SONIA MAYELLY|2013920051|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</si>
  <si>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taller en clase</t>
  </si>
  <si>
    <t>RICO PABON YAJAIRA</t>
  </si>
  <si>
    <t>HERNANDEZ YEIMI</t>
  </si>
  <si>
    <t xml:space="preserve">JAIMES CAROLINA </t>
  </si>
  <si>
    <t>PICO ALBA VIVIANA</t>
  </si>
  <si>
    <t>CASTELLANOS ANDREA</t>
  </si>
  <si>
    <t xml:space="preserve">parcial </t>
  </si>
  <si>
    <t xml:space="preserve">reconocimiento </t>
  </si>
  <si>
    <t xml:space="preserve">aseguriamiento de la informacion </t>
  </si>
  <si>
    <t>ABAUNZA LEGUIZAMON JULIANA</t>
  </si>
  <si>
    <t>ARCHILA RUEDA YURANY ZULAY</t>
  </si>
  <si>
    <t>BARAJAS RUEDA MONICA</t>
  </si>
  <si>
    <t>BAUTISTA TOBO GLORIA AMPARO</t>
  </si>
  <si>
    <t>CABALLERO MENDOZA MARIA IMELDA</t>
  </si>
  <si>
    <t xml:space="preserve">CARRANZA BOLAÑOS JUAN CARLOS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</si>
  <si>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CASTELLANOS GALLO YURY MARCELA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</si>
  <si>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CASTRO ROJAS ANDERZON ARLEY</t>
  </si>
  <si>
    <t>CORREDOR ALVAREZ ANA MARIA</t>
  </si>
  <si>
    <t xml:space="preserve">CORZO URIBE OSCAR GIOVANNY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</si>
  <si>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CRUZ ACEVEDO YECENIA</t>
  </si>
  <si>
    <t>DIAZ CHACON MANUEL FERNANDO</t>
  </si>
  <si>
    <t>DIAZ PAEZ LAURA MARCELA</t>
  </si>
  <si>
    <t xml:space="preserve">ESPINEL SALCEDO SANDRA MILENA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</si>
  <si>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FORERO RINCON JENNY PATRICIA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</si>
  <si>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GALVIS RODRIGUEZ MARIA ISABEL</t>
  </si>
  <si>
    <t xml:space="preserve">GARCIA DAZA MARITZA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</si>
  <si>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GARCIA ORELLANOS JORGE MARIO</t>
  </si>
  <si>
    <t>GOMAJOA AYALA MAYERLY</t>
  </si>
  <si>
    <t xml:space="preserve">GUTIERREZ ARAUJO TULIA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</si>
  <si>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HIGUERA MANOSALVA JESUS ANTONIO</t>
  </si>
  <si>
    <t>MARQUEZ RODRIGUEZ OTILIA</t>
  </si>
  <si>
    <t>MARTINEZ CRUZ LEIDY TATIANA</t>
  </si>
  <si>
    <t xml:space="preserve">MENDOZA RODRIGUEZ LUZ DARY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</si>
  <si>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MOLINA MEJIA LUZ MILA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</si>
  <si>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MONJE SANCHEZ NANCY YORLEY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</si>
  <si>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MORALES JAIMES VICTOR ALFONSO</t>
  </si>
  <si>
    <t>MUÑOZ ORTIZ EIDER ALBERTO</t>
  </si>
  <si>
    <t>NIÑO BELTRAN JENNY ROCIO</t>
  </si>
  <si>
    <t>NIÑO CELIS INGRID KATHERINE</t>
  </si>
  <si>
    <t xml:space="preserve">ORDOÑEZ ESPINOSA ANDREA CAROLINA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</si>
  <si>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PITA SALAZAR SANDRA CAROLINA</t>
  </si>
  <si>
    <t>PUELLO MORENO WENDY KATHERINE</t>
  </si>
  <si>
    <t>RINCON ROJAS JOHANA</t>
  </si>
  <si>
    <t>RIVERA MOTTA SANDY PAOLA</t>
  </si>
  <si>
    <t>RODRIGUEZ GONZALEZ LEISLY SOLANLLY</t>
  </si>
  <si>
    <t xml:space="preserve">SANDOVAL ROJAS ADRIANA LISSETE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</si>
  <si>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TARAZONA ROJAS LIDIA MILENA</t>
  </si>
  <si>
    <t>URIBE CARREÑO LADY TATIANA</t>
  </si>
  <si>
    <t xml:space="preserve">URIBE CASTELLANOS MARIA ISABEL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</si>
  <si>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VELASCO DUARTE DIANA CAROLINA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</si>
  <si>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ARDILA DEISY</t>
  </si>
  <si>
    <t xml:space="preserve">MANTILLAOSVALDO </t>
  </si>
  <si>
    <t>ARGUELLO PINZON CAROLINA</t>
  </si>
  <si>
    <t xml:space="preserve">CONTRERAS VICTOR ALFONSO </t>
  </si>
  <si>
    <t xml:space="preserve">TASCO CABALLERO JENNY PAOLA </t>
  </si>
  <si>
    <t xml:space="preserve">VARGAS VASQUEZ JENNY ANDREA </t>
  </si>
  <si>
    <t>BLANCO MONRROY JILL STEFANNY</t>
  </si>
  <si>
    <t>FAJARDO OROZCO YURLEY MARITZA</t>
  </si>
  <si>
    <t xml:space="preserve">GARAVITO TOVO MARHA ISABEL </t>
  </si>
  <si>
    <t>ANTELIZ CASTILLO SERGIO RODOLFO</t>
  </si>
  <si>
    <t>organigramas</t>
  </si>
  <si>
    <t xml:space="preserve">control </t>
  </si>
  <si>
    <t xml:space="preserve">ALVEAR GONZALEZ KEYLA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</si>
  <si>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ANGARITA HURTADO DIEGO FERNANDO</t>
  </si>
  <si>
    <t>BARAJAS CARRILLO SERGIO FERNEY</t>
  </si>
  <si>
    <t>BURGOS BARON OSCAR EMIRO</t>
  </si>
  <si>
    <t xml:space="preserve">CALDERON GONZALEZ SERGIO MIGUEL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</si>
  <si>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CAMARGO SANTOS YAZMIN</t>
  </si>
  <si>
    <t>CASTRO RIVERA ALDEMAR</t>
  </si>
  <si>
    <t>CONTRERAS FRANCO EUDARIS</t>
  </si>
  <si>
    <t>CURUBO TORRES FRANCIS</t>
  </si>
  <si>
    <t>DELGADO MURILLO OSCAR MAURICIO</t>
  </si>
  <si>
    <t>ESPINOSA ROA CARLOS ANDRES</t>
  </si>
  <si>
    <t>GARCIA TOLOZA MARIA HIGINIA</t>
  </si>
  <si>
    <t>GUAYAZAN GARCIA JOHN FREDDY</t>
  </si>
  <si>
    <t>JIMENEZ MENESES EIDI JOHANNA</t>
  </si>
  <si>
    <t>LEON MARTINEZ OMAIRA</t>
  </si>
  <si>
    <t>LESMES HERNANDEZ LEIDY ALEXANDRA</t>
  </si>
  <si>
    <t>LOPEZ ORTIZ KATHERINE</t>
  </si>
  <si>
    <t>MELGAREJO BADILLO YENI ANDREA</t>
  </si>
  <si>
    <t>ORTEGA GUERRERO LAURA LILIANA</t>
  </si>
  <si>
    <t>ORTIZ ARGUELLO LUZ MARINA</t>
  </si>
  <si>
    <t>PACHECO SEHUANES LUIS ARMANDO</t>
  </si>
  <si>
    <t>PARRA BLANCO GLADYS JOHANNA</t>
  </si>
  <si>
    <t>QUINTERO CONTRERAS YERALDIN</t>
  </si>
  <si>
    <t>RALLON CARDENAS EDWIN</t>
  </si>
  <si>
    <t xml:space="preserve">REMOLINA ARANGUREN EDUARD ENRIQUE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</si>
  <si>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SILVA DIAZ ANGIE ANDREA</t>
  </si>
  <si>
    <t>SUAREZ RAMIREZ KERLY YOHANA</t>
  </si>
  <si>
    <t>TARAZONA PEÑA CINDY DAYANNA</t>
  </si>
  <si>
    <t>VALDERRAMA ARENALES ANGEL LEONARDO</t>
  </si>
  <si>
    <t>VELASCO LOZANO MAYRA LIZETH</t>
  </si>
  <si>
    <t>YANQUEN CASTRO EDWIN ALEXANDER</t>
  </si>
  <si>
    <t>ALVEREZ HERNANDEZ MARCELA</t>
  </si>
  <si>
    <t>GELVEZ ZULAY MIREYA</t>
  </si>
  <si>
    <t>GUTIERREZ ANGELA MARCELA (GUETTE)</t>
  </si>
  <si>
    <t>GUTIERREZ GOMEZ LINDY</t>
  </si>
  <si>
    <t>HERNANDEZ HENRRY JAVIER</t>
  </si>
  <si>
    <t>LEMUS CLAVIJO MARILUZ</t>
  </si>
  <si>
    <t>MANTILLA GUEVARA MONICA VIVIANA</t>
  </si>
  <si>
    <t xml:space="preserve">PEREZ JAIMES ALVEIRO </t>
  </si>
  <si>
    <t>RUA ANTONIO</t>
  </si>
  <si>
    <t>SAENZ LADY</t>
  </si>
  <si>
    <t xml:space="preserve">SIERRA LACHE SANDRA YESENIA </t>
  </si>
  <si>
    <t>VALLECILLA LEGURANTOS YURLEY</t>
  </si>
  <si>
    <t>PAEZ VARGAS JOHAN RENE</t>
  </si>
  <si>
    <t>BUENAHORA YESSICA</t>
  </si>
  <si>
    <t xml:space="preserve">AGUILAR SANCHEZ ROBERTO ANTONIO </t>
  </si>
  <si>
    <t xml:space="preserve">SAAVEDRA PINZON NINI JOHANA </t>
  </si>
  <si>
    <t>MANUEL FERNANDO DIAZ</t>
  </si>
  <si>
    <t xml:space="preserve">LUIS EDUARDO BUENO ARDILA </t>
  </si>
  <si>
    <t xml:space="preserve">RUIZ CARREÑO VIVIA ALFONSO </t>
  </si>
  <si>
    <t>ley 1314</t>
  </si>
  <si>
    <t xml:space="preserve">monica quintero </t>
  </si>
  <si>
    <t>victor ruis</t>
  </si>
  <si>
    <t>LEY 87</t>
  </si>
  <si>
    <t>COSO</t>
  </si>
  <si>
    <t>TRABAJO</t>
  </si>
  <si>
    <t>SEDE MUTIS</t>
  </si>
  <si>
    <t>tipos
 acciones</t>
  </si>
  <si>
    <t>taller 1</t>
  </si>
  <si>
    <t>taller 2</t>
  </si>
  <si>
    <t>sociedades</t>
  </si>
  <si>
    <t>teoria inv</t>
  </si>
  <si>
    <t>taller 3</t>
  </si>
  <si>
    <t xml:space="preserve">VALOR
 PARCIAL </t>
  </si>
  <si>
    <t xml:space="preserve">ACUÃ‘A CARRILLO FADI MARCELA|2012420126|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</si>
  <si>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ALCANTARA GARZON LAUREN LIZETH|2011420115|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</si>
  <si>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ALCOCER CARRILLO KAREN JARLYN|2012420121|</t>
  </si>
  <si>
    <t xml:space="preserve">ANGULO BARRIOS ANA ISABEL|2011420074|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</si>
  <si>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AREVALO CAMPUZANO ERIKA TATIANA|2012420142|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</si>
  <si>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ARIAS DURAN NANCY|2012420113|</t>
  </si>
  <si>
    <t>ARROYO MORALES VERUSKA FARYDE|2012420155|</t>
  </si>
  <si>
    <t xml:space="preserve">BARRAGAN BARRAGAN ROSA|2012420144|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</si>
  <si>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CACERES LARGO ERIKS AYLENS|2012420171</t>
  </si>
  <si>
    <t xml:space="preserve">CACUA CASTILLO LEIDY LUCIA|2012420137|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</si>
  <si>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DIAZ ROMAN EDISON JAVIER|2012420145|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</si>
  <si>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DOMINGUEZ RUEDA MARLY YULIANA|2012420048|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</si>
  <si>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DUARTE MORERA NANCY SMITH|2012420166</t>
  </si>
  <si>
    <t xml:space="preserve">ESPINEL LOPEZ DIDIER ALEJANDRO|2012420116|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</si>
  <si>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FRANCO CARREÃ‘O LUZ MAIRA|2012420119|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</si>
  <si>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GOMEZ PIÃ‘A DIANA CAROLINA|2012420136</t>
  </si>
  <si>
    <t xml:space="preserve">GONZALEZ ARIAS DANAMARIS|2012420157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</si>
  <si>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GUATE PRADA OSCAR FERNANDO|2012420165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</si>
  <si>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JAIMES RUEDA DIEGO ALEXANDER|2012420123</t>
  </si>
  <si>
    <t xml:space="preserve">JOYA CASTILLO LAURA MILEYDY|2012420129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</si>
  <si>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LOPEZ LOZADA JANETH|2012420111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</si>
  <si>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MEDINA SIERRA DIANA MILENA|2012420161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</si>
  <si>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MORENO RODRIGUEZ NOHORA GRACIELA|2012420156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</si>
  <si>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MUÃ‘OZ OSSES CRISTAL YANETH|2012420152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</si>
  <si>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MUÃ‘OZ RUEDA OLGA LICETH|2012420125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</si>
  <si>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NAVAS TAPIAS MARGY LILIANA|2012420160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</si>
  <si>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OSORIO ARISTIZABAL CLAUDIA MARCELA|2012420135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</si>
  <si>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PIMENTEL PABON CARLOS JULIAN|2012420138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</si>
  <si>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PINTO RAMIREZ LUZVY|2012420110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</si>
  <si>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PORTILLA SANABRIA LUZ ANDREA|2012420130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</si>
  <si>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PRIETO SARMIENTO SILVIA KATHERINE|2012420170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</si>
  <si>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RIVERA AMADO LISANDRO ENRIQUE|2012420134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</si>
  <si>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ROJAS JAIMES ISMENIA|2012420143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</si>
  <si>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ROJAS MUENTES SEBASTIAN RICARDO|2012420159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</si>
  <si>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RONDON RANGEL ANDREA PAOLA|2012420146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</si>
  <si>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RUEDA BACAREO YESSICA KATHERINE|2012420141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</si>
  <si>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RUEDA TORRES MARIA FERNANDA|2012420149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</si>
  <si>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SANABRIA LEONARDO FABIO|2012420117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</si>
  <si>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VARGAS DUARTE JENNIFER KATHERINE|2012420132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</si>
  <si>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VERA RAMIREZ EDINSON ASDRUBAL|2012420162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</si>
  <si>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WALTEROS ASCANIO ALEXIS MAURICIO|2012420133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</si>
  <si>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NOTA 2
kardex</t>
  </si>
  <si>
    <t>NOTA 3
asientos</t>
  </si>
  <si>
    <t xml:space="preserve">NOTA 1
teoria </t>
  </si>
  <si>
    <t>corte uno</t>
  </si>
  <si>
    <t>corte dos</t>
  </si>
  <si>
    <t>CORTE 3</t>
  </si>
  <si>
    <t xml:space="preserve">PERSONAS QUE PERDIERON LA MATERIA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</si>
</sst>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Fill="1" applyBorder="1"/>
    <xf numFmtId="0" fontId="0" fillId="0" borderId="4" xfId="0" applyFill="1" applyBorder="1"/>
    <xf numFmtId="9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164" fontId="0" fillId="2" borderId="0" xfId="0" applyNumberFormat="1" applyFill="1"/>
    <xf numFmtId="164" fontId="0" fillId="0" borderId="0" xfId="0" applyNumberFormat="1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164" fontId="0" fillId="2" borderId="6" xfId="0" applyNumberFormat="1" applyFill="1" applyBorder="1"/>
    <xf numFmtId="0" fontId="0" fillId="3" borderId="6" xfId="0" applyFill="1" applyBorder="1"/>
    <xf numFmtId="9" fontId="1" fillId="2" borderId="13" xfId="0" applyNumberFormat="1" applyFont="1" applyFill="1" applyBorder="1" applyAlignment="1">
      <alignment horizontal="center" vertical="center"/>
    </xf>
    <xf numFmtId="0" fontId="1" fillId="3" borderId="8" xfId="0" applyFont="1" applyFill="1" applyBorder="1"/>
    <xf numFmtId="0" fontId="1" fillId="3" borderId="9" xfId="0" applyFont="1" applyFill="1" applyBorder="1"/>
    <xf numFmtId="164" fontId="0" fillId="3" borderId="6" xfId="0" applyNumberFormat="1" applyFill="1" applyBorder="1"/>
    <xf numFmtId="0" fontId="1" fillId="3" borderId="6" xfId="0" applyFont="1" applyFill="1" applyBorder="1"/>
    <xf numFmtId="165" fontId="1" fillId="3" borderId="7" xfId="0" applyNumberFormat="1" applyFont="1" applyFill="1" applyBorder="1"/>
    <xf numFmtId="164" fontId="0" fillId="3" borderId="0" xfId="0" applyNumberFormat="1" applyFill="1"/>
    <xf numFmtId="0" fontId="0" fillId="3" borderId="9" xfId="0" applyFill="1" applyBorder="1"/>
    <xf numFmtId="165" fontId="0" fillId="3" borderId="7" xfId="0" applyNumberFormat="1" applyFill="1" applyBorder="1"/>
    <xf numFmtId="0" fontId="0" fillId="3" borderId="8" xfId="0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2" xfId="0" applyFont="1" applyFill="1" applyBorder="1" applyAlignment="1">
      <alignment horizontal="center" vertical="center"/>
    </xf>
    <xf numFmtId="9" fontId="1" fillId="0" borderId="13" xfId="0" applyNumberFormat="1" applyFont="1" applyFill="1" applyBorder="1" applyAlignment="1">
      <alignment horizontal="center" vertical="center"/>
    </xf>
    <xf numFmtId="9" fontId="1" fillId="0" borderId="13" xfId="0" applyNumberFormat="1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horizontal="center" vertical="center" wrapText="1"/>
    </xf>
    <xf numFmtId="0" fontId="0" fillId="0" borderId="5" xfId="0" applyFill="1" applyBorder="1"/>
    <xf numFmtId="0" fontId="0" fillId="0" borderId="6" xfId="0" applyFill="1" applyBorder="1"/>
    <xf numFmtId="165" fontId="0" fillId="0" borderId="7" xfId="0" applyNumberFormat="1" applyFill="1" applyBorder="1"/>
    <xf numFmtId="165" fontId="0" fillId="0" borderId="0" xfId="0" applyNumberFormat="1" applyFill="1"/>
    <xf numFmtId="0" fontId="0" fillId="0" borderId="8" xfId="0" applyFill="1" applyBorder="1"/>
    <xf numFmtId="0" fontId="0" fillId="0" borderId="9" xfId="0" applyFill="1" applyBorder="1"/>
    <xf numFmtId="0" fontId="1" fillId="0" borderId="8" xfId="0" applyFont="1" applyFill="1" applyBorder="1"/>
    <xf numFmtId="0" fontId="0" fillId="0" borderId="10" xfId="0" applyFill="1" applyBorder="1"/>
    <xf numFmtId="0" fontId="0" fillId="0" borderId="11" xfId="0" applyFill="1" applyBorder="1"/>
    <xf numFmtId="165" fontId="0" fillId="2" borderId="7" xfId="0" applyNumberFormat="1" applyFill="1" applyBorder="1"/>
    <xf numFmtId="165" fontId="1" fillId="2" borderId="7" xfId="0" applyNumberFormat="1" applyFont="1" applyFill="1" applyBorder="1"/>
    <xf numFmtId="0" fontId="1" fillId="0" borderId="15" xfId="0" applyFont="1" applyFill="1" applyBorder="1"/>
    <xf numFmtId="0" fontId="0" fillId="0" borderId="16" xfId="0" applyFill="1" applyBorder="1"/>
    <xf numFmtId="0" fontId="1" fillId="0" borderId="17" xfId="0" applyFont="1" applyFill="1" applyBorder="1"/>
    <xf numFmtId="0" fontId="0" fillId="0" borderId="17" xfId="0" applyFill="1" applyBorder="1"/>
    <xf numFmtId="0" fontId="1" fillId="0" borderId="18" xfId="0" applyFont="1" applyFill="1" applyBorder="1"/>
  </cellXfs>
  <cellStyles count="1">
    <cellStyle name="Normal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B1" workbookViewId="0">
      <selection activeCell="D10" sqref="D10"/>
    </sheetView>
  </sheetViews>
  <sheetFormatPr baseColWidth="10" defaultRowHeight="15" x14ac:dyDescent="0.25"/>
  <cols>
    <col min="2" max="2" width="50.42578125" customWidth="1"/>
  </cols>
  <sheetData>
    <row r="1" spans="1:9" x14ac:dyDescent="0.25">
      <c r="C1" t="s">
        <v>20</v>
      </c>
      <c r="D1" t="s">
        <v>23</v>
      </c>
      <c r="E1" t="s">
        <v>21</v>
      </c>
      <c r="F1" t="s">
        <v>22</v>
      </c>
      <c r="G1" t="s">
        <v>24</v>
      </c>
      <c r="H1" t="s">
        <v>25</v>
      </c>
      <c r="I1" t="s">
        <v>26</v>
      </c>
    </row>
    <row r="2" spans="1:9" x14ac:dyDescent="0.25">
      <c r="A2">
        <v>1</v>
      </c>
      <c r="B2" t="s">
        <v>0</v>
      </c>
      <c r="C2">
        <v>4.7</v>
      </c>
      <c r="D2">
        <v>4</v>
      </c>
      <c r="F2">
        <v>5</v>
      </c>
      <c r="G2">
        <v>4.9000000000000004</v>
      </c>
      <c r="H2">
        <v>4</v>
      </c>
      <c r="I2">
        <v>5</v>
      </c>
    </row>
    <row r="3" spans="1:9" x14ac:dyDescent="0.25">
      <c r="A3">
        <v>2</v>
      </c>
      <c r="B3" t="s">
        <v>1</v>
      </c>
      <c r="C3">
        <v>4.7</v>
      </c>
      <c r="D3">
        <v>4.9000000000000004</v>
      </c>
      <c r="F3">
        <v>4.8</v>
      </c>
      <c r="H3">
        <v>5</v>
      </c>
      <c r="I3">
        <v>4.9000000000000004</v>
      </c>
    </row>
    <row r="4" spans="1:9" x14ac:dyDescent="0.25">
      <c r="A4">
        <v>3</v>
      </c>
      <c r="B4" t="s">
        <v>2</v>
      </c>
      <c r="C4">
        <v>2</v>
      </c>
      <c r="D4">
        <v>5</v>
      </c>
      <c r="F4">
        <v>4.7</v>
      </c>
      <c r="H4">
        <v>5</v>
      </c>
      <c r="I4">
        <v>4</v>
      </c>
    </row>
    <row r="5" spans="1:9" x14ac:dyDescent="0.25">
      <c r="A5">
        <v>4</v>
      </c>
      <c r="B5" t="s">
        <v>3</v>
      </c>
      <c r="C5">
        <v>2.5</v>
      </c>
      <c r="D5">
        <v>4</v>
      </c>
      <c r="H5">
        <v>5</v>
      </c>
      <c r="I5">
        <v>4.7</v>
      </c>
    </row>
    <row r="6" spans="1:9" x14ac:dyDescent="0.25">
      <c r="A6">
        <v>5</v>
      </c>
      <c r="B6" t="s">
        <v>4</v>
      </c>
      <c r="C6">
        <v>4.9000000000000004</v>
      </c>
      <c r="D6">
        <v>4.9000000000000004</v>
      </c>
      <c r="F6">
        <v>4.8</v>
      </c>
      <c r="H6">
        <v>4.2</v>
      </c>
      <c r="I6">
        <v>5</v>
      </c>
    </row>
    <row r="7" spans="1:9" x14ac:dyDescent="0.25">
      <c r="A7">
        <v>6</v>
      </c>
      <c r="B7" t="s">
        <v>5</v>
      </c>
      <c r="C7">
        <v>4.3</v>
      </c>
      <c r="D7">
        <v>5</v>
      </c>
      <c r="F7">
        <v>4.5</v>
      </c>
      <c r="H7">
        <v>4.9000000000000004</v>
      </c>
      <c r="I7">
        <v>4.5</v>
      </c>
    </row>
    <row r="8" spans="1:9" x14ac:dyDescent="0.25">
      <c r="A8">
        <v>7</v>
      </c>
      <c r="B8" t="s">
        <v>6</v>
      </c>
      <c r="C8">
        <v>4</v>
      </c>
      <c r="D8">
        <v>4.8</v>
      </c>
      <c r="F8">
        <v>4.5</v>
      </c>
      <c r="H8">
        <v>4.9000000000000004</v>
      </c>
      <c r="I8">
        <v>5</v>
      </c>
    </row>
    <row r="9" spans="1:9" x14ac:dyDescent="0.25">
      <c r="A9">
        <v>8</v>
      </c>
      <c r="B9" t="s">
        <v>7</v>
      </c>
      <c r="C9">
        <v>4.8</v>
      </c>
      <c r="D9">
        <v>4.9000000000000004</v>
      </c>
      <c r="F9">
        <v>4.5</v>
      </c>
      <c r="H9">
        <v>4.9000000000000004</v>
      </c>
      <c r="I9">
        <v>4.5</v>
      </c>
    </row>
    <row r="10" spans="1:9" x14ac:dyDescent="0.25">
      <c r="A10">
        <v>9</v>
      </c>
      <c r="B10" t="s">
        <v>8</v>
      </c>
      <c r="C10">
        <v>4.5999999999999996</v>
      </c>
      <c r="D10">
        <v>4</v>
      </c>
      <c r="F10">
        <v>4.5</v>
      </c>
      <c r="H10">
        <v>5</v>
      </c>
      <c r="I10">
        <v>4.7</v>
      </c>
    </row>
    <row r="11" spans="1:9" x14ac:dyDescent="0.25">
      <c r="A11">
        <v>10</v>
      </c>
      <c r="B11" t="s">
        <v>9</v>
      </c>
      <c r="C11">
        <v>4.8</v>
      </c>
      <c r="D11">
        <v>4.9000000000000004</v>
      </c>
      <c r="H11">
        <v>5</v>
      </c>
      <c r="I11">
        <v>4</v>
      </c>
    </row>
    <row r="12" spans="1:9" x14ac:dyDescent="0.25">
      <c r="A12">
        <v>11</v>
      </c>
      <c r="B12" t="s">
        <v>10</v>
      </c>
      <c r="C12">
        <v>4.7</v>
      </c>
      <c r="D12">
        <v>4.9000000000000004</v>
      </c>
      <c r="F12">
        <v>4.5</v>
      </c>
      <c r="H12">
        <v>4.9000000000000004</v>
      </c>
      <c r="I12">
        <v>4.9000000000000004</v>
      </c>
    </row>
    <row r="13" spans="1:9" x14ac:dyDescent="0.25">
      <c r="A13">
        <v>12</v>
      </c>
      <c r="B13" t="s">
        <v>11</v>
      </c>
      <c r="C13">
        <v>4.8</v>
      </c>
      <c r="D13">
        <v>4.9000000000000004</v>
      </c>
      <c r="F13">
        <v>5</v>
      </c>
      <c r="G13">
        <v>4.9000000000000004</v>
      </c>
      <c r="H13">
        <v>4.5</v>
      </c>
      <c r="I13">
        <v>5</v>
      </c>
    </row>
    <row r="14" spans="1:9" x14ac:dyDescent="0.25">
      <c r="A14">
        <v>13</v>
      </c>
      <c r="B14" t="s">
        <v>12</v>
      </c>
      <c r="C14">
        <v>4.9000000000000004</v>
      </c>
      <c r="D14">
        <v>5</v>
      </c>
      <c r="F14">
        <v>4.7</v>
      </c>
      <c r="H14">
        <v>5</v>
      </c>
      <c r="I14">
        <v>5</v>
      </c>
    </row>
    <row r="15" spans="1:9" x14ac:dyDescent="0.25">
      <c r="A15">
        <v>14</v>
      </c>
      <c r="B15" t="s">
        <v>13</v>
      </c>
      <c r="C15">
        <v>4.5</v>
      </c>
      <c r="D15">
        <v>4.9000000000000004</v>
      </c>
      <c r="F15">
        <v>4.5</v>
      </c>
      <c r="H15">
        <v>5</v>
      </c>
      <c r="I15">
        <v>4</v>
      </c>
    </row>
    <row r="16" spans="1:9" x14ac:dyDescent="0.25">
      <c r="A16">
        <v>15</v>
      </c>
      <c r="B16" t="s">
        <v>14</v>
      </c>
      <c r="C16">
        <v>4.8</v>
      </c>
      <c r="D16">
        <v>4.9000000000000004</v>
      </c>
      <c r="F16">
        <v>4.8</v>
      </c>
      <c r="H16">
        <v>4.9000000000000004</v>
      </c>
      <c r="I16">
        <v>5</v>
      </c>
    </row>
    <row r="17" spans="1:9" x14ac:dyDescent="0.25">
      <c r="A17">
        <v>16</v>
      </c>
      <c r="B17" t="s">
        <v>15</v>
      </c>
      <c r="C17">
        <v>4.5999999999999996</v>
      </c>
      <c r="D17">
        <v>5</v>
      </c>
      <c r="F17">
        <v>5</v>
      </c>
      <c r="H17">
        <v>4.7</v>
      </c>
      <c r="I17">
        <v>5</v>
      </c>
    </row>
    <row r="18" spans="1:9" x14ac:dyDescent="0.25">
      <c r="A18">
        <v>17</v>
      </c>
      <c r="B18" t="s">
        <v>16</v>
      </c>
      <c r="C18">
        <v>4.5999999999999996</v>
      </c>
      <c r="D18">
        <v>4.4000000000000004</v>
      </c>
      <c r="F18">
        <v>4.7</v>
      </c>
      <c r="H18">
        <v>4.5</v>
      </c>
      <c r="I18">
        <v>5</v>
      </c>
    </row>
    <row r="19" spans="1:9" x14ac:dyDescent="0.25">
      <c r="A19">
        <v>18</v>
      </c>
      <c r="B19" t="s">
        <v>17</v>
      </c>
      <c r="C19">
        <v>4.9000000000000004</v>
      </c>
      <c r="D19">
        <v>4.9000000000000004</v>
      </c>
      <c r="F19">
        <v>4.7</v>
      </c>
      <c r="H19">
        <v>4.9000000000000004</v>
      </c>
      <c r="I19">
        <v>5</v>
      </c>
    </row>
    <row r="20" spans="1:9" x14ac:dyDescent="0.25">
      <c r="A20">
        <v>19</v>
      </c>
      <c r="B20" t="s">
        <v>18</v>
      </c>
      <c r="C20">
        <v>4.7</v>
      </c>
      <c r="D20">
        <v>4.9000000000000004</v>
      </c>
      <c r="F20">
        <v>5</v>
      </c>
      <c r="G20">
        <v>4.9000000000000004</v>
      </c>
      <c r="H20">
        <v>5</v>
      </c>
      <c r="I20">
        <v>5</v>
      </c>
    </row>
    <row r="21" spans="1:9" x14ac:dyDescent="0.25">
      <c r="A21">
        <v>20</v>
      </c>
      <c r="B21" t="s">
        <v>19</v>
      </c>
      <c r="C21">
        <v>4.7</v>
      </c>
      <c r="D21">
        <v>4.9000000000000004</v>
      </c>
      <c r="F21">
        <v>5</v>
      </c>
      <c r="G21">
        <v>4.9000000000000004</v>
      </c>
      <c r="H21">
        <v>5</v>
      </c>
      <c r="I21">
        <v>5</v>
      </c>
    </row>
    <row r="22" spans="1:9" x14ac:dyDescent="0.25">
      <c r="A22">
        <v>21</v>
      </c>
    </row>
    <row r="23" spans="1:9" x14ac:dyDescent="0.25">
      <c r="A23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34" workbookViewId="0">
      <selection activeCell="G15" sqref="G15"/>
    </sheetView>
  </sheetViews>
  <sheetFormatPr baseColWidth="10" defaultRowHeight="15" x14ac:dyDescent="0.25"/>
  <cols>
    <col min="1" max="1" width="4" bestFit="1" customWidth="1"/>
    <col min="2" max="2" width="36" customWidth="1"/>
  </cols>
  <sheetData>
    <row r="1" spans="1:10" x14ac:dyDescent="0.25">
      <c r="A1" s="12" t="s">
        <v>60</v>
      </c>
      <c r="B1" s="13"/>
      <c r="C1" t="s">
        <v>112</v>
      </c>
      <c r="D1" t="s">
        <v>113</v>
      </c>
      <c r="E1" t="s">
        <v>169</v>
      </c>
      <c r="F1" t="s">
        <v>58</v>
      </c>
      <c r="I1" t="s">
        <v>168</v>
      </c>
      <c r="J1" t="s">
        <v>167</v>
      </c>
    </row>
    <row r="2" spans="1:10" x14ac:dyDescent="0.25">
      <c r="A2" s="2"/>
      <c r="B2" s="3"/>
      <c r="C2" s="7">
        <v>0.3</v>
      </c>
      <c r="D2" s="7">
        <v>0.15</v>
      </c>
      <c r="E2" s="7">
        <v>0.15</v>
      </c>
      <c r="F2" s="7">
        <v>0.4</v>
      </c>
    </row>
    <row r="3" spans="1:10" x14ac:dyDescent="0.25">
      <c r="A3" s="4">
        <v>1</v>
      </c>
      <c r="B3" s="4" t="s">
        <v>61</v>
      </c>
      <c r="C3">
        <v>4</v>
      </c>
      <c r="D3">
        <v>4</v>
      </c>
      <c r="E3" s="8">
        <f>+(C3+D3+F3)/3</f>
        <v>4</v>
      </c>
      <c r="F3">
        <v>4</v>
      </c>
      <c r="G3" s="10">
        <f>+(C3*$C$2)+(D3*$D$2)+(E3*$E$2)+(F3*$F$2)</f>
        <v>4</v>
      </c>
    </row>
    <row r="4" spans="1:10" x14ac:dyDescent="0.25">
      <c r="A4" s="4">
        <v>2</v>
      </c>
      <c r="B4" s="4" t="s">
        <v>62</v>
      </c>
      <c r="C4">
        <v>4.5</v>
      </c>
      <c r="D4">
        <v>4.8</v>
      </c>
      <c r="E4" s="8">
        <f t="shared" ref="E4:E52" si="0">+(C4+D4+F4)/3</f>
        <v>4.6333333333333337</v>
      </c>
      <c r="F4">
        <v>4.5999999999999996</v>
      </c>
      <c r="G4" s="10">
        <f t="shared" ref="G4:G52" si="1">+(C4*$C$2)+(D4*$D$2)+(E4*$E$2)+(F4*$F$2)</f>
        <v>4.6049999999999995</v>
      </c>
    </row>
    <row r="5" spans="1:10" x14ac:dyDescent="0.25">
      <c r="A5" s="4">
        <v>3</v>
      </c>
      <c r="B5" s="4" t="s">
        <v>63</v>
      </c>
      <c r="E5" s="8">
        <f t="shared" si="0"/>
        <v>0</v>
      </c>
      <c r="G5" s="1">
        <f t="shared" si="1"/>
        <v>0</v>
      </c>
    </row>
    <row r="6" spans="1:10" x14ac:dyDescent="0.25">
      <c r="A6" s="4">
        <v>4</v>
      </c>
      <c r="B6" s="4" t="s">
        <v>64</v>
      </c>
      <c r="C6">
        <v>4.7</v>
      </c>
      <c r="D6">
        <v>4.5</v>
      </c>
      <c r="E6" s="8">
        <f t="shared" si="0"/>
        <v>4.6333333333333329</v>
      </c>
      <c r="F6">
        <v>4.7</v>
      </c>
      <c r="G6" s="10">
        <f t="shared" si="1"/>
        <v>4.66</v>
      </c>
    </row>
    <row r="7" spans="1:10" x14ac:dyDescent="0.25">
      <c r="A7" s="4">
        <v>5</v>
      </c>
      <c r="B7" s="4" t="s">
        <v>65</v>
      </c>
      <c r="C7">
        <v>4.7</v>
      </c>
      <c r="D7">
        <v>4.8</v>
      </c>
      <c r="E7" s="8">
        <f t="shared" si="0"/>
        <v>4.8</v>
      </c>
      <c r="F7">
        <v>4.9000000000000004</v>
      </c>
      <c r="G7" s="11">
        <f t="shared" si="1"/>
        <v>4.8099999999999996</v>
      </c>
      <c r="I7">
        <v>4</v>
      </c>
    </row>
    <row r="8" spans="1:10" x14ac:dyDescent="0.25">
      <c r="A8" s="4">
        <v>6</v>
      </c>
      <c r="B8" s="4" t="s">
        <v>66</v>
      </c>
      <c r="C8">
        <v>4</v>
      </c>
      <c r="D8">
        <v>4</v>
      </c>
      <c r="E8" s="8">
        <f t="shared" si="0"/>
        <v>4.166666666666667</v>
      </c>
      <c r="F8">
        <v>4.5</v>
      </c>
      <c r="G8" s="10">
        <f t="shared" si="1"/>
        <v>4.2249999999999996</v>
      </c>
    </row>
    <row r="9" spans="1:10" x14ac:dyDescent="0.25">
      <c r="A9" s="4">
        <v>7</v>
      </c>
      <c r="B9" s="4" t="s">
        <v>67</v>
      </c>
      <c r="E9" s="8">
        <f t="shared" si="0"/>
        <v>0</v>
      </c>
      <c r="G9" s="1">
        <f t="shared" si="1"/>
        <v>0</v>
      </c>
    </row>
    <row r="10" spans="1:10" x14ac:dyDescent="0.25">
      <c r="A10" s="4">
        <v>8</v>
      </c>
      <c r="B10" s="4" t="s">
        <v>68</v>
      </c>
      <c r="C10">
        <v>4.4000000000000004</v>
      </c>
      <c r="D10">
        <v>4</v>
      </c>
      <c r="E10" s="8">
        <f t="shared" si="0"/>
        <v>4.3</v>
      </c>
      <c r="F10">
        <v>4.5</v>
      </c>
      <c r="G10" s="10">
        <f t="shared" si="1"/>
        <v>4.3650000000000002</v>
      </c>
    </row>
    <row r="11" spans="1:10" x14ac:dyDescent="0.25">
      <c r="A11" s="4">
        <v>9</v>
      </c>
      <c r="B11" s="4" t="s">
        <v>69</v>
      </c>
      <c r="C11">
        <v>4</v>
      </c>
      <c r="D11">
        <v>4</v>
      </c>
      <c r="E11" s="8">
        <f t="shared" si="0"/>
        <v>4.0666666666666664</v>
      </c>
      <c r="F11">
        <v>4.2</v>
      </c>
      <c r="G11" s="10">
        <v>4.5</v>
      </c>
    </row>
    <row r="12" spans="1:10" x14ac:dyDescent="0.25">
      <c r="A12" s="4">
        <v>10</v>
      </c>
      <c r="B12" s="4" t="s">
        <v>70</v>
      </c>
      <c r="E12" s="8">
        <f t="shared" si="0"/>
        <v>0</v>
      </c>
      <c r="G12" s="1">
        <f t="shared" si="1"/>
        <v>0</v>
      </c>
    </row>
    <row r="13" spans="1:10" x14ac:dyDescent="0.25">
      <c r="A13" s="4">
        <v>11</v>
      </c>
      <c r="B13" s="4" t="s">
        <v>71</v>
      </c>
      <c r="C13">
        <v>4.7</v>
      </c>
      <c r="D13">
        <v>4.5</v>
      </c>
      <c r="E13" s="8">
        <f t="shared" si="0"/>
        <v>4.7</v>
      </c>
      <c r="F13">
        <v>4.9000000000000004</v>
      </c>
      <c r="G13" s="10">
        <f t="shared" si="1"/>
        <v>4.75</v>
      </c>
    </row>
    <row r="14" spans="1:10" x14ac:dyDescent="0.25">
      <c r="A14" s="4">
        <v>12</v>
      </c>
      <c r="B14" s="4" t="s">
        <v>72</v>
      </c>
      <c r="E14" s="8">
        <f t="shared" si="0"/>
        <v>0</v>
      </c>
      <c r="G14" s="1">
        <f t="shared" si="1"/>
        <v>0</v>
      </c>
    </row>
    <row r="15" spans="1:10" x14ac:dyDescent="0.25">
      <c r="A15" s="4">
        <v>13</v>
      </c>
      <c r="B15" s="4" t="s">
        <v>73</v>
      </c>
      <c r="C15">
        <v>4</v>
      </c>
      <c r="D15">
        <v>4</v>
      </c>
      <c r="E15" s="8">
        <f t="shared" si="0"/>
        <v>4.166666666666667</v>
      </c>
      <c r="F15">
        <v>4.5</v>
      </c>
      <c r="G15" s="1">
        <f t="shared" si="1"/>
        <v>4.2249999999999996</v>
      </c>
    </row>
    <row r="16" spans="1:10" x14ac:dyDescent="0.25">
      <c r="A16" s="4">
        <v>14</v>
      </c>
      <c r="B16" s="4" t="s">
        <v>74</v>
      </c>
      <c r="E16" s="8">
        <f t="shared" si="0"/>
        <v>0</v>
      </c>
      <c r="G16" s="1">
        <f t="shared" si="1"/>
        <v>0</v>
      </c>
    </row>
    <row r="17" spans="1:9" x14ac:dyDescent="0.25">
      <c r="A17" s="4">
        <v>15</v>
      </c>
      <c r="B17" s="4" t="s">
        <v>75</v>
      </c>
      <c r="E17" s="8">
        <f t="shared" si="0"/>
        <v>0</v>
      </c>
      <c r="G17" s="1">
        <f t="shared" si="1"/>
        <v>0</v>
      </c>
    </row>
    <row r="18" spans="1:9" x14ac:dyDescent="0.25">
      <c r="A18" s="4">
        <v>16</v>
      </c>
      <c r="B18" s="4" t="s">
        <v>76</v>
      </c>
      <c r="C18">
        <v>4.5</v>
      </c>
      <c r="D18">
        <v>4</v>
      </c>
      <c r="E18" s="8">
        <f t="shared" si="0"/>
        <v>4.2666666666666666</v>
      </c>
      <c r="F18">
        <v>4.3</v>
      </c>
      <c r="G18" s="10">
        <f t="shared" si="1"/>
        <v>4.3099999999999996</v>
      </c>
    </row>
    <row r="19" spans="1:9" x14ac:dyDescent="0.25">
      <c r="A19" s="4">
        <v>17</v>
      </c>
      <c r="B19" s="4" t="s">
        <v>77</v>
      </c>
      <c r="E19" s="8">
        <f t="shared" si="0"/>
        <v>0</v>
      </c>
      <c r="G19" s="1">
        <f t="shared" si="1"/>
        <v>0</v>
      </c>
    </row>
    <row r="20" spans="1:9" x14ac:dyDescent="0.25">
      <c r="A20" s="4">
        <v>18</v>
      </c>
      <c r="B20" s="4" t="s">
        <v>78</v>
      </c>
      <c r="C20">
        <v>4.4000000000000004</v>
      </c>
      <c r="D20">
        <v>4</v>
      </c>
      <c r="E20" s="8">
        <f t="shared" si="0"/>
        <v>4.2</v>
      </c>
      <c r="F20">
        <v>4.2</v>
      </c>
      <c r="G20" s="10">
        <f t="shared" si="1"/>
        <v>4.2300000000000004</v>
      </c>
    </row>
    <row r="21" spans="1:9" x14ac:dyDescent="0.25">
      <c r="A21" s="4">
        <v>19</v>
      </c>
      <c r="B21" s="4" t="s">
        <v>79</v>
      </c>
      <c r="C21">
        <v>4</v>
      </c>
      <c r="D21">
        <v>4.5</v>
      </c>
      <c r="E21" s="8">
        <f t="shared" si="0"/>
        <v>4.2333333333333334</v>
      </c>
      <c r="F21">
        <v>4.2</v>
      </c>
      <c r="G21" s="10">
        <f t="shared" si="1"/>
        <v>4.1899999999999995</v>
      </c>
    </row>
    <row r="22" spans="1:9" x14ac:dyDescent="0.25">
      <c r="A22" s="4">
        <v>20</v>
      </c>
      <c r="B22" s="4" t="s">
        <v>80</v>
      </c>
      <c r="E22" s="8">
        <f t="shared" si="0"/>
        <v>0</v>
      </c>
      <c r="G22" s="1">
        <f t="shared" si="1"/>
        <v>0</v>
      </c>
    </row>
    <row r="23" spans="1:9" x14ac:dyDescent="0.25">
      <c r="A23" s="4">
        <v>21</v>
      </c>
      <c r="B23" s="4" t="s">
        <v>81</v>
      </c>
      <c r="C23">
        <v>4.7</v>
      </c>
      <c r="D23">
        <v>4.8</v>
      </c>
      <c r="E23" s="8">
        <f t="shared" si="0"/>
        <v>4.5</v>
      </c>
      <c r="F23">
        <v>4</v>
      </c>
      <c r="G23" s="10">
        <v>4.8</v>
      </c>
      <c r="I23">
        <v>4</v>
      </c>
    </row>
    <row r="24" spans="1:9" x14ac:dyDescent="0.25">
      <c r="A24" s="4">
        <v>22</v>
      </c>
      <c r="B24" s="4" t="s">
        <v>82</v>
      </c>
      <c r="E24" s="8">
        <f t="shared" si="0"/>
        <v>0</v>
      </c>
      <c r="G24" s="1">
        <f t="shared" si="1"/>
        <v>0</v>
      </c>
    </row>
    <row r="25" spans="1:9" x14ac:dyDescent="0.25">
      <c r="A25" s="4">
        <v>23</v>
      </c>
      <c r="B25" s="4" t="s">
        <v>83</v>
      </c>
      <c r="E25" s="8">
        <f t="shared" si="0"/>
        <v>0</v>
      </c>
      <c r="G25" s="1">
        <f t="shared" si="1"/>
        <v>0</v>
      </c>
    </row>
    <row r="26" spans="1:9" x14ac:dyDescent="0.25">
      <c r="A26" s="4">
        <v>24</v>
      </c>
      <c r="B26" s="4" t="s">
        <v>84</v>
      </c>
      <c r="E26" s="8">
        <f t="shared" si="0"/>
        <v>0</v>
      </c>
      <c r="G26" s="1">
        <f t="shared" si="1"/>
        <v>0</v>
      </c>
    </row>
    <row r="27" spans="1:9" x14ac:dyDescent="0.25">
      <c r="A27" s="4">
        <v>25</v>
      </c>
      <c r="B27" s="4" t="s">
        <v>85</v>
      </c>
      <c r="E27" s="8">
        <f t="shared" si="0"/>
        <v>0</v>
      </c>
      <c r="G27" s="1">
        <f t="shared" si="1"/>
        <v>0</v>
      </c>
    </row>
    <row r="28" spans="1:9" x14ac:dyDescent="0.25">
      <c r="A28" s="4">
        <v>26</v>
      </c>
      <c r="B28" s="4" t="s">
        <v>86</v>
      </c>
      <c r="E28" s="8">
        <f t="shared" si="0"/>
        <v>0</v>
      </c>
      <c r="G28" s="1">
        <f t="shared" si="1"/>
        <v>0</v>
      </c>
    </row>
    <row r="29" spans="1:9" x14ac:dyDescent="0.25">
      <c r="A29" s="4">
        <v>27</v>
      </c>
      <c r="B29" s="4" t="s">
        <v>87</v>
      </c>
      <c r="C29">
        <v>4.5</v>
      </c>
      <c r="D29">
        <v>4</v>
      </c>
      <c r="E29" s="8">
        <f t="shared" si="0"/>
        <v>4.333333333333333</v>
      </c>
      <c r="F29">
        <v>4.5</v>
      </c>
      <c r="G29" s="10">
        <f t="shared" si="1"/>
        <v>4.3999999999999995</v>
      </c>
    </row>
    <row r="30" spans="1:9" x14ac:dyDescent="0.25">
      <c r="A30" s="4">
        <v>28</v>
      </c>
      <c r="B30" s="4" t="s">
        <v>88</v>
      </c>
      <c r="E30" s="8">
        <f t="shared" si="0"/>
        <v>0</v>
      </c>
      <c r="G30" s="1">
        <f t="shared" si="1"/>
        <v>0</v>
      </c>
    </row>
    <row r="31" spans="1:9" x14ac:dyDescent="0.25">
      <c r="A31" s="4">
        <v>29</v>
      </c>
      <c r="B31" s="4" t="s">
        <v>89</v>
      </c>
      <c r="C31">
        <v>4</v>
      </c>
      <c r="D31">
        <v>3.5</v>
      </c>
      <c r="E31" s="8">
        <f t="shared" si="0"/>
        <v>3.8333333333333335</v>
      </c>
      <c r="F31">
        <v>4</v>
      </c>
      <c r="G31" s="10">
        <f t="shared" si="1"/>
        <v>3.9</v>
      </c>
    </row>
    <row r="32" spans="1:9" x14ac:dyDescent="0.25">
      <c r="A32" s="4">
        <v>30</v>
      </c>
      <c r="B32" s="4" t="s">
        <v>90</v>
      </c>
      <c r="E32" s="8">
        <f t="shared" si="0"/>
        <v>0</v>
      </c>
      <c r="G32" s="1">
        <f t="shared" si="1"/>
        <v>0</v>
      </c>
    </row>
    <row r="33" spans="1:7" x14ac:dyDescent="0.25">
      <c r="A33" s="4">
        <v>31</v>
      </c>
      <c r="B33" s="4" t="s">
        <v>91</v>
      </c>
      <c r="C33">
        <v>4</v>
      </c>
      <c r="D33">
        <v>3.5</v>
      </c>
      <c r="E33" s="8">
        <f t="shared" si="0"/>
        <v>4</v>
      </c>
      <c r="F33">
        <v>4.5</v>
      </c>
      <c r="G33" s="10">
        <f t="shared" si="1"/>
        <v>4.125</v>
      </c>
    </row>
    <row r="34" spans="1:7" x14ac:dyDescent="0.25">
      <c r="A34" s="4">
        <v>32</v>
      </c>
      <c r="B34" s="4" t="s">
        <v>92</v>
      </c>
      <c r="E34" s="8">
        <f t="shared" si="0"/>
        <v>0</v>
      </c>
      <c r="G34" s="1">
        <f t="shared" si="1"/>
        <v>0</v>
      </c>
    </row>
    <row r="35" spans="1:7" x14ac:dyDescent="0.25">
      <c r="A35" s="4">
        <v>33</v>
      </c>
      <c r="B35" s="4" t="s">
        <v>93</v>
      </c>
      <c r="E35" s="8">
        <f t="shared" si="0"/>
        <v>0</v>
      </c>
      <c r="G35" s="1">
        <f t="shared" si="1"/>
        <v>0</v>
      </c>
    </row>
    <row r="36" spans="1:7" x14ac:dyDescent="0.25">
      <c r="A36" s="4">
        <v>34</v>
      </c>
      <c r="B36" s="4" t="s">
        <v>94</v>
      </c>
      <c r="C36">
        <v>4.7</v>
      </c>
      <c r="D36">
        <v>4.5</v>
      </c>
      <c r="E36" s="8">
        <f t="shared" si="0"/>
        <v>4.5666666666666664</v>
      </c>
      <c r="F36">
        <v>4.5</v>
      </c>
      <c r="G36" s="10">
        <f t="shared" si="1"/>
        <v>4.57</v>
      </c>
    </row>
    <row r="37" spans="1:7" x14ac:dyDescent="0.25">
      <c r="A37" s="4">
        <v>35</v>
      </c>
      <c r="B37" s="4" t="s">
        <v>95</v>
      </c>
      <c r="C37">
        <f>+C11</f>
        <v>4</v>
      </c>
      <c r="D37">
        <f>+D11</f>
        <v>4</v>
      </c>
      <c r="E37" s="8">
        <f t="shared" si="0"/>
        <v>4.1000000000000005</v>
      </c>
      <c r="F37">
        <v>4.3</v>
      </c>
      <c r="G37" s="10">
        <v>4.5</v>
      </c>
    </row>
    <row r="38" spans="1:7" x14ac:dyDescent="0.25">
      <c r="A38" s="4">
        <v>36</v>
      </c>
      <c r="B38" s="4" t="s">
        <v>96</v>
      </c>
      <c r="C38">
        <v>4</v>
      </c>
      <c r="D38">
        <v>3.5</v>
      </c>
      <c r="E38" s="8">
        <f t="shared" si="0"/>
        <v>4</v>
      </c>
      <c r="F38">
        <v>4.5</v>
      </c>
      <c r="G38" s="10">
        <f t="shared" si="1"/>
        <v>4.125</v>
      </c>
    </row>
    <row r="39" spans="1:7" x14ac:dyDescent="0.25">
      <c r="A39" s="4">
        <v>37</v>
      </c>
      <c r="B39" s="4" t="s">
        <v>97</v>
      </c>
      <c r="C39">
        <v>4.5</v>
      </c>
      <c r="D39">
        <v>4</v>
      </c>
      <c r="E39" s="8">
        <f t="shared" si="0"/>
        <v>4.4666666666666668</v>
      </c>
      <c r="F39">
        <v>4.9000000000000004</v>
      </c>
      <c r="G39" s="10">
        <f t="shared" si="1"/>
        <v>4.58</v>
      </c>
    </row>
    <row r="40" spans="1:7" x14ac:dyDescent="0.25">
      <c r="A40" s="4">
        <v>38</v>
      </c>
      <c r="B40" s="4" t="s">
        <v>98</v>
      </c>
      <c r="E40" s="8">
        <f t="shared" si="0"/>
        <v>0</v>
      </c>
      <c r="G40" s="1">
        <f t="shared" si="1"/>
        <v>0</v>
      </c>
    </row>
    <row r="41" spans="1:7" x14ac:dyDescent="0.25">
      <c r="A41" s="4">
        <v>39</v>
      </c>
      <c r="B41" s="4" t="s">
        <v>99</v>
      </c>
      <c r="E41" s="8">
        <f t="shared" si="0"/>
        <v>0</v>
      </c>
      <c r="G41" s="1">
        <f t="shared" si="1"/>
        <v>0</v>
      </c>
    </row>
    <row r="42" spans="1:7" x14ac:dyDescent="0.25">
      <c r="A42" s="4">
        <v>40</v>
      </c>
      <c r="B42" s="4" t="s">
        <v>100</v>
      </c>
      <c r="E42" s="8">
        <f t="shared" si="0"/>
        <v>0</v>
      </c>
      <c r="G42" s="1">
        <f t="shared" si="1"/>
        <v>0</v>
      </c>
    </row>
    <row r="43" spans="1:7" x14ac:dyDescent="0.25">
      <c r="A43" s="4">
        <v>41</v>
      </c>
      <c r="B43" s="4" t="s">
        <v>101</v>
      </c>
      <c r="C43">
        <v>4.5</v>
      </c>
      <c r="D43">
        <v>4.8</v>
      </c>
      <c r="E43" s="8">
        <f t="shared" si="0"/>
        <v>4.7</v>
      </c>
      <c r="F43">
        <v>4.8</v>
      </c>
      <c r="G43" s="10">
        <f t="shared" si="1"/>
        <v>4.6950000000000003</v>
      </c>
    </row>
    <row r="44" spans="1:7" x14ac:dyDescent="0.25">
      <c r="A44" s="4">
        <v>1</v>
      </c>
      <c r="B44" s="4" t="s">
        <v>102</v>
      </c>
      <c r="C44">
        <v>4.7</v>
      </c>
      <c r="D44">
        <v>4.5</v>
      </c>
      <c r="E44" s="8">
        <f t="shared" si="0"/>
        <v>4.5666666666666664</v>
      </c>
      <c r="F44">
        <v>4.5</v>
      </c>
      <c r="G44" s="1">
        <f t="shared" si="1"/>
        <v>4.57</v>
      </c>
    </row>
    <row r="45" spans="1:7" x14ac:dyDescent="0.25">
      <c r="A45" s="4">
        <v>2</v>
      </c>
      <c r="B45" s="4" t="s">
        <v>103</v>
      </c>
      <c r="E45" s="8">
        <f t="shared" si="0"/>
        <v>0</v>
      </c>
      <c r="G45" s="1">
        <f t="shared" si="1"/>
        <v>0</v>
      </c>
    </row>
    <row r="46" spans="1:7" x14ac:dyDescent="0.25">
      <c r="A46" s="4">
        <v>3</v>
      </c>
      <c r="B46" s="4" t="s">
        <v>104</v>
      </c>
      <c r="E46" s="8">
        <f t="shared" si="0"/>
        <v>0</v>
      </c>
      <c r="G46" s="1">
        <f t="shared" si="1"/>
        <v>0</v>
      </c>
    </row>
    <row r="47" spans="1:7" x14ac:dyDescent="0.25">
      <c r="A47" s="4">
        <v>4</v>
      </c>
      <c r="B47" s="4" t="s">
        <v>105</v>
      </c>
      <c r="C47">
        <v>4</v>
      </c>
      <c r="D47">
        <v>4</v>
      </c>
      <c r="E47" s="8">
        <f t="shared" si="0"/>
        <v>4.166666666666667</v>
      </c>
      <c r="F47">
        <v>4.5</v>
      </c>
      <c r="G47" s="1">
        <f t="shared" si="1"/>
        <v>4.2249999999999996</v>
      </c>
    </row>
    <row r="48" spans="1:7" x14ac:dyDescent="0.25">
      <c r="A48" s="4">
        <v>5</v>
      </c>
      <c r="B48" s="4" t="s">
        <v>106</v>
      </c>
      <c r="C48">
        <v>4</v>
      </c>
      <c r="D48">
        <v>4</v>
      </c>
      <c r="E48" s="8">
        <f t="shared" si="0"/>
        <v>4.1333333333333337</v>
      </c>
      <c r="F48">
        <v>4.4000000000000004</v>
      </c>
      <c r="G48" s="10">
        <f t="shared" si="1"/>
        <v>4.18</v>
      </c>
    </row>
    <row r="49" spans="1:10" x14ac:dyDescent="0.25">
      <c r="A49" s="4">
        <v>6</v>
      </c>
      <c r="B49" s="4" t="s">
        <v>107</v>
      </c>
      <c r="C49">
        <v>4.7</v>
      </c>
      <c r="D49">
        <v>4</v>
      </c>
      <c r="E49" s="8">
        <f t="shared" si="0"/>
        <v>4.2333333333333334</v>
      </c>
      <c r="F49">
        <v>4</v>
      </c>
      <c r="G49" s="10">
        <f t="shared" si="1"/>
        <v>4.2449999999999992</v>
      </c>
    </row>
    <row r="50" spans="1:10" x14ac:dyDescent="0.25">
      <c r="A50" s="4">
        <v>7</v>
      </c>
      <c r="B50" s="4" t="s">
        <v>108</v>
      </c>
      <c r="E50" s="8">
        <f t="shared" si="0"/>
        <v>0</v>
      </c>
      <c r="G50" s="1">
        <f t="shared" si="1"/>
        <v>0</v>
      </c>
    </row>
    <row r="51" spans="1:10" x14ac:dyDescent="0.25">
      <c r="A51" s="4">
        <v>8</v>
      </c>
      <c r="B51" s="4" t="s">
        <v>109</v>
      </c>
      <c r="C51">
        <v>4.5</v>
      </c>
      <c r="D51">
        <v>4.5</v>
      </c>
      <c r="E51" s="8">
        <f t="shared" si="0"/>
        <v>4.5</v>
      </c>
      <c r="F51">
        <v>4.5</v>
      </c>
      <c r="G51" s="10">
        <f t="shared" si="1"/>
        <v>4.5</v>
      </c>
      <c r="J51">
        <v>4</v>
      </c>
    </row>
    <row r="52" spans="1:10" x14ac:dyDescent="0.25">
      <c r="A52" s="4">
        <v>9</v>
      </c>
      <c r="B52" s="4" t="s">
        <v>110</v>
      </c>
      <c r="C52">
        <v>4</v>
      </c>
      <c r="D52">
        <v>4</v>
      </c>
      <c r="E52" s="8">
        <f t="shared" si="0"/>
        <v>4.2</v>
      </c>
      <c r="F52">
        <v>4.5999999999999996</v>
      </c>
      <c r="G52" s="1">
        <f t="shared" si="1"/>
        <v>4.2699999999999996</v>
      </c>
    </row>
    <row r="53" spans="1:10" x14ac:dyDescent="0.25">
      <c r="A53" s="4">
        <v>10</v>
      </c>
      <c r="B53" s="4" t="s">
        <v>111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12" sqref="B12"/>
    </sheetView>
  </sheetViews>
  <sheetFormatPr baseColWidth="10" defaultRowHeight="15" x14ac:dyDescent="0.25"/>
  <cols>
    <col min="1" max="1" width="47.28515625" customWidth="1"/>
  </cols>
  <sheetData>
    <row r="1" spans="1:5" x14ac:dyDescent="0.25">
      <c r="B1" t="s">
        <v>39</v>
      </c>
      <c r="C1" t="s">
        <v>41</v>
      </c>
      <c r="D1" t="s">
        <v>42</v>
      </c>
      <c r="E1" t="s">
        <v>43</v>
      </c>
    </row>
    <row r="2" spans="1:5" x14ac:dyDescent="0.25">
      <c r="A2" t="s">
        <v>27</v>
      </c>
      <c r="B2">
        <v>4</v>
      </c>
      <c r="C2">
        <v>4.2</v>
      </c>
      <c r="D2">
        <v>4.5</v>
      </c>
    </row>
    <row r="3" spans="1:5" x14ac:dyDescent="0.25">
      <c r="A3" t="s">
        <v>28</v>
      </c>
      <c r="B3">
        <v>4</v>
      </c>
      <c r="C3">
        <v>4.5</v>
      </c>
      <c r="D3">
        <v>4.5</v>
      </c>
    </row>
    <row r="4" spans="1:5" x14ac:dyDescent="0.25">
      <c r="A4" t="s">
        <v>29</v>
      </c>
      <c r="B4">
        <v>4</v>
      </c>
      <c r="C4">
        <v>4.5</v>
      </c>
      <c r="D4">
        <v>4</v>
      </c>
    </row>
    <row r="5" spans="1:5" x14ac:dyDescent="0.25">
      <c r="A5" t="s">
        <v>30</v>
      </c>
      <c r="B5">
        <v>4</v>
      </c>
      <c r="C5">
        <v>4.5</v>
      </c>
      <c r="D5">
        <v>4.4000000000000004</v>
      </c>
    </row>
    <row r="6" spans="1:5" x14ac:dyDescent="0.25">
      <c r="A6" t="s">
        <v>31</v>
      </c>
      <c r="B6">
        <v>4</v>
      </c>
      <c r="C6">
        <v>4.5</v>
      </c>
    </row>
    <row r="7" spans="1:5" x14ac:dyDescent="0.25">
      <c r="A7" t="s">
        <v>32</v>
      </c>
      <c r="B7">
        <v>4</v>
      </c>
      <c r="C7">
        <v>4.7</v>
      </c>
      <c r="D7">
        <v>4</v>
      </c>
      <c r="E7">
        <v>4.5999999999999996</v>
      </c>
    </row>
    <row r="8" spans="1:5" x14ac:dyDescent="0.25">
      <c r="A8" t="s">
        <v>33</v>
      </c>
      <c r="B8">
        <v>4</v>
      </c>
      <c r="C8">
        <v>4.5</v>
      </c>
      <c r="D8">
        <v>4.2</v>
      </c>
    </row>
    <row r="9" spans="1:5" x14ac:dyDescent="0.25">
      <c r="A9" t="s">
        <v>34</v>
      </c>
      <c r="B9">
        <v>4</v>
      </c>
      <c r="C9">
        <v>4.5</v>
      </c>
      <c r="D9">
        <v>4</v>
      </c>
    </row>
    <row r="10" spans="1:5" x14ac:dyDescent="0.25">
      <c r="A10" t="s">
        <v>35</v>
      </c>
      <c r="B10">
        <v>4</v>
      </c>
      <c r="C10">
        <v>4.5</v>
      </c>
      <c r="D10">
        <v>4.2</v>
      </c>
    </row>
    <row r="11" spans="1:5" x14ac:dyDescent="0.25">
      <c r="A11" t="s">
        <v>36</v>
      </c>
      <c r="B11">
        <v>4</v>
      </c>
      <c r="C11">
        <v>4.5</v>
      </c>
      <c r="D11">
        <v>4</v>
      </c>
    </row>
    <row r="12" spans="1:5" x14ac:dyDescent="0.25">
      <c r="A12" t="s">
        <v>37</v>
      </c>
      <c r="C12">
        <v>4.2</v>
      </c>
      <c r="D12">
        <v>4.4000000000000004</v>
      </c>
    </row>
    <row r="13" spans="1:5" x14ac:dyDescent="0.25">
      <c r="A13" t="s">
        <v>38</v>
      </c>
      <c r="B13">
        <v>4</v>
      </c>
      <c r="C13">
        <v>4.7</v>
      </c>
      <c r="D13">
        <v>4.5</v>
      </c>
    </row>
    <row r="14" spans="1:5" x14ac:dyDescent="0.25">
      <c r="A14" t="s">
        <v>40</v>
      </c>
      <c r="B14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G11" sqref="G11:G12"/>
    </sheetView>
  </sheetViews>
  <sheetFormatPr baseColWidth="10" defaultRowHeight="15" x14ac:dyDescent="0.25"/>
  <cols>
    <col min="1" max="1" width="48.42578125" customWidth="1"/>
  </cols>
  <sheetData>
    <row r="1" spans="1:7" x14ac:dyDescent="0.25">
      <c r="B1" t="s">
        <v>52</v>
      </c>
      <c r="D1" t="s">
        <v>59</v>
      </c>
      <c r="E1" t="s">
        <v>58</v>
      </c>
    </row>
    <row r="2" spans="1:7" x14ac:dyDescent="0.25">
      <c r="A2" t="s">
        <v>44</v>
      </c>
      <c r="B2">
        <v>4.5</v>
      </c>
      <c r="D2" s="1">
        <f>+(B2+E2)/2</f>
        <v>4.5999999999999996</v>
      </c>
      <c r="E2">
        <v>4.7</v>
      </c>
      <c r="G2" s="10">
        <f>+(B2+D2+E2)/3</f>
        <v>4.6000000000000005</v>
      </c>
    </row>
    <row r="3" spans="1:7" x14ac:dyDescent="0.25">
      <c r="A3" t="s">
        <v>45</v>
      </c>
      <c r="B3">
        <v>4.5</v>
      </c>
      <c r="D3" s="1">
        <f t="shared" ref="D3:D14" si="0">+(B3+E3)/2</f>
        <v>4.25</v>
      </c>
      <c r="E3">
        <v>4</v>
      </c>
      <c r="G3" s="10">
        <f t="shared" ref="G3:G14" si="1">+(B3+D3+E3)/3</f>
        <v>4.25</v>
      </c>
    </row>
    <row r="4" spans="1:7" x14ac:dyDescent="0.25">
      <c r="A4" t="s">
        <v>46</v>
      </c>
      <c r="B4">
        <v>4.5</v>
      </c>
      <c r="D4" s="1">
        <f t="shared" si="0"/>
        <v>4.25</v>
      </c>
      <c r="E4">
        <v>4</v>
      </c>
      <c r="G4" s="10">
        <f t="shared" si="1"/>
        <v>4.25</v>
      </c>
    </row>
    <row r="5" spans="1:7" x14ac:dyDescent="0.25">
      <c r="A5" t="s">
        <v>47</v>
      </c>
      <c r="B5">
        <v>4.5</v>
      </c>
      <c r="D5" s="1">
        <f t="shared" si="0"/>
        <v>4.25</v>
      </c>
      <c r="E5">
        <v>4</v>
      </c>
      <c r="G5" s="10">
        <f t="shared" si="1"/>
        <v>4.25</v>
      </c>
    </row>
    <row r="6" spans="1:7" x14ac:dyDescent="0.25">
      <c r="A6" t="s">
        <v>48</v>
      </c>
      <c r="B6">
        <v>4.5</v>
      </c>
      <c r="D6" s="1">
        <f t="shared" si="0"/>
        <v>4.5999999999999996</v>
      </c>
      <c r="E6">
        <v>4.7</v>
      </c>
      <c r="G6" s="10">
        <f t="shared" si="1"/>
        <v>4.6000000000000005</v>
      </c>
    </row>
    <row r="7" spans="1:7" x14ac:dyDescent="0.25">
      <c r="A7" t="s">
        <v>49</v>
      </c>
      <c r="B7">
        <v>4.5</v>
      </c>
      <c r="D7" s="1">
        <f t="shared" si="0"/>
        <v>4.25</v>
      </c>
      <c r="E7">
        <v>4</v>
      </c>
      <c r="G7" s="10">
        <f t="shared" si="1"/>
        <v>4.25</v>
      </c>
    </row>
    <row r="8" spans="1:7" x14ac:dyDescent="0.25">
      <c r="A8" t="s">
        <v>50</v>
      </c>
      <c r="B8">
        <v>4.5</v>
      </c>
      <c r="D8" s="1">
        <f t="shared" si="0"/>
        <v>4.6500000000000004</v>
      </c>
      <c r="E8">
        <v>4.8</v>
      </c>
      <c r="G8" s="10">
        <f t="shared" si="1"/>
        <v>4.6499999999999995</v>
      </c>
    </row>
    <row r="9" spans="1:7" x14ac:dyDescent="0.25">
      <c r="A9" t="s">
        <v>51</v>
      </c>
      <c r="B9">
        <v>4.5</v>
      </c>
      <c r="D9" s="1">
        <f t="shared" si="0"/>
        <v>4.6500000000000004</v>
      </c>
      <c r="E9">
        <v>4.8</v>
      </c>
      <c r="G9" s="10">
        <f t="shared" si="1"/>
        <v>4.6499999999999995</v>
      </c>
    </row>
    <row r="10" spans="1:7" x14ac:dyDescent="0.25">
      <c r="A10" t="s">
        <v>53</v>
      </c>
      <c r="B10">
        <v>4.5</v>
      </c>
      <c r="D10" s="1">
        <f t="shared" si="0"/>
        <v>4.25</v>
      </c>
      <c r="E10">
        <v>4</v>
      </c>
      <c r="G10" s="10">
        <f t="shared" si="1"/>
        <v>4.25</v>
      </c>
    </row>
    <row r="11" spans="1:7" x14ac:dyDescent="0.25">
      <c r="A11" t="s">
        <v>54</v>
      </c>
      <c r="B11">
        <v>4.5</v>
      </c>
      <c r="D11" s="1">
        <f t="shared" si="0"/>
        <v>4.25</v>
      </c>
      <c r="E11">
        <v>4</v>
      </c>
      <c r="G11" s="1">
        <f t="shared" si="1"/>
        <v>4.25</v>
      </c>
    </row>
    <row r="12" spans="1:7" x14ac:dyDescent="0.25">
      <c r="A12" t="s">
        <v>55</v>
      </c>
      <c r="B12">
        <v>4.5</v>
      </c>
      <c r="D12" s="1">
        <f t="shared" si="0"/>
        <v>4.25</v>
      </c>
      <c r="E12">
        <v>4</v>
      </c>
      <c r="G12" s="1">
        <f t="shared" si="1"/>
        <v>4.25</v>
      </c>
    </row>
    <row r="13" spans="1:7" x14ac:dyDescent="0.25">
      <c r="A13" t="s">
        <v>56</v>
      </c>
      <c r="B13">
        <v>4.5</v>
      </c>
      <c r="D13" s="1">
        <f t="shared" si="0"/>
        <v>4.6500000000000004</v>
      </c>
      <c r="E13">
        <v>4.8</v>
      </c>
      <c r="G13" s="10">
        <f t="shared" si="1"/>
        <v>4.6499999999999995</v>
      </c>
    </row>
    <row r="14" spans="1:7" x14ac:dyDescent="0.25">
      <c r="A14" t="s">
        <v>57</v>
      </c>
      <c r="B14">
        <v>4.5</v>
      </c>
      <c r="D14" s="1">
        <f t="shared" si="0"/>
        <v>4.5999999999999996</v>
      </c>
      <c r="E14">
        <v>4.7</v>
      </c>
      <c r="G14" s="1">
        <f t="shared" si="1"/>
        <v>4.6000000000000005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5"/>
  <sheetViews>
    <sheetView workbookViewId="0">
      <selection activeCell="F55" sqref="F55"/>
    </sheetView>
  </sheetViews>
  <sheetFormatPr baseColWidth="10" defaultRowHeight="15" x14ac:dyDescent="0.25"/>
  <cols>
    <col min="1" max="1" width="3" bestFit="1" customWidth="1"/>
    <col min="2" max="2" width="41" customWidth="1"/>
  </cols>
  <sheetData>
    <row r="2" spans="1:6" x14ac:dyDescent="0.25">
      <c r="C2" t="s">
        <v>20</v>
      </c>
      <c r="D2" t="s">
        <v>164</v>
      </c>
    </row>
    <row r="3" spans="1:6" x14ac:dyDescent="0.25">
      <c r="A3" s="4">
        <v>1</v>
      </c>
      <c r="B3" s="4" t="s">
        <v>114</v>
      </c>
      <c r="C3">
        <v>4.2</v>
      </c>
      <c r="D3">
        <v>4.5</v>
      </c>
      <c r="F3" s="9">
        <f>+(C3+D3)/2</f>
        <v>4.3499999999999996</v>
      </c>
    </row>
    <row r="4" spans="1:6" x14ac:dyDescent="0.25">
      <c r="A4" s="4">
        <v>2</v>
      </c>
      <c r="B4" s="4" t="s">
        <v>115</v>
      </c>
      <c r="C4">
        <v>1</v>
      </c>
      <c r="D4">
        <v>4</v>
      </c>
      <c r="F4" s="8">
        <v>3.5</v>
      </c>
    </row>
    <row r="5" spans="1:6" x14ac:dyDescent="0.25">
      <c r="A5" s="4">
        <v>3</v>
      </c>
      <c r="B5" s="4" t="s">
        <v>116</v>
      </c>
      <c r="C5">
        <v>5</v>
      </c>
      <c r="D5">
        <v>4</v>
      </c>
      <c r="F5" s="9">
        <f t="shared" ref="F5:F54" si="0">+(C5+D5)/2</f>
        <v>4.5</v>
      </c>
    </row>
    <row r="6" spans="1:6" x14ac:dyDescent="0.25">
      <c r="A6" s="4">
        <v>4</v>
      </c>
      <c r="B6" s="4" t="s">
        <v>117</v>
      </c>
      <c r="F6" s="8">
        <f t="shared" si="0"/>
        <v>0</v>
      </c>
    </row>
    <row r="7" spans="1:6" x14ac:dyDescent="0.25">
      <c r="A7" s="4">
        <v>5</v>
      </c>
      <c r="B7" s="4" t="s">
        <v>118</v>
      </c>
      <c r="D7">
        <v>3.5</v>
      </c>
      <c r="F7" s="9">
        <v>3.5</v>
      </c>
    </row>
    <row r="8" spans="1:6" x14ac:dyDescent="0.25">
      <c r="A8" s="4">
        <v>6</v>
      </c>
      <c r="B8" s="4" t="s">
        <v>119</v>
      </c>
      <c r="C8">
        <v>5</v>
      </c>
      <c r="D8">
        <v>5</v>
      </c>
      <c r="F8" s="9">
        <f t="shared" si="0"/>
        <v>5</v>
      </c>
    </row>
    <row r="9" spans="1:6" x14ac:dyDescent="0.25">
      <c r="A9" s="4">
        <v>7</v>
      </c>
      <c r="B9" s="4" t="s">
        <v>120</v>
      </c>
      <c r="C9">
        <v>4.5</v>
      </c>
      <c r="D9">
        <v>4.5</v>
      </c>
      <c r="F9" s="9">
        <f t="shared" si="0"/>
        <v>4.5</v>
      </c>
    </row>
    <row r="10" spans="1:6" x14ac:dyDescent="0.25">
      <c r="A10" s="4">
        <v>8</v>
      </c>
      <c r="B10" s="4" t="s">
        <v>121</v>
      </c>
      <c r="F10" s="8">
        <f t="shared" si="0"/>
        <v>0</v>
      </c>
    </row>
    <row r="11" spans="1:6" x14ac:dyDescent="0.25">
      <c r="A11" s="4">
        <v>9</v>
      </c>
      <c r="B11" s="4" t="s">
        <v>122</v>
      </c>
      <c r="D11">
        <v>4</v>
      </c>
      <c r="F11" s="9">
        <v>3</v>
      </c>
    </row>
    <row r="12" spans="1:6" x14ac:dyDescent="0.25">
      <c r="A12" s="4">
        <v>10</v>
      </c>
      <c r="B12" s="4" t="s">
        <v>123</v>
      </c>
      <c r="C12">
        <v>5</v>
      </c>
      <c r="D12">
        <v>4</v>
      </c>
      <c r="F12" s="9">
        <f t="shared" si="0"/>
        <v>4.5</v>
      </c>
    </row>
    <row r="13" spans="1:6" x14ac:dyDescent="0.25">
      <c r="A13" s="4">
        <v>11</v>
      </c>
      <c r="B13" s="4" t="s">
        <v>124</v>
      </c>
      <c r="F13" s="8">
        <f t="shared" si="0"/>
        <v>0</v>
      </c>
    </row>
    <row r="14" spans="1:6" x14ac:dyDescent="0.25">
      <c r="A14" s="4">
        <v>12</v>
      </c>
      <c r="B14" s="4" t="s">
        <v>125</v>
      </c>
      <c r="F14" s="8">
        <f t="shared" si="0"/>
        <v>0</v>
      </c>
    </row>
    <row r="15" spans="1:6" x14ac:dyDescent="0.25">
      <c r="A15" s="4">
        <v>13</v>
      </c>
      <c r="B15" s="4" t="s">
        <v>126</v>
      </c>
      <c r="C15">
        <v>4.8</v>
      </c>
      <c r="D15">
        <v>4.5</v>
      </c>
      <c r="F15" s="8">
        <f t="shared" si="0"/>
        <v>4.6500000000000004</v>
      </c>
    </row>
    <row r="16" spans="1:6" x14ac:dyDescent="0.25">
      <c r="A16" s="4">
        <v>14</v>
      </c>
      <c r="B16" s="4" t="s">
        <v>127</v>
      </c>
      <c r="F16" s="8">
        <f t="shared" si="0"/>
        <v>0</v>
      </c>
    </row>
    <row r="17" spans="1:6" x14ac:dyDescent="0.25">
      <c r="A17" s="4">
        <v>15</v>
      </c>
      <c r="B17" s="4" t="s">
        <v>128</v>
      </c>
      <c r="C17">
        <v>4</v>
      </c>
      <c r="D17">
        <v>4.5</v>
      </c>
      <c r="F17" s="8">
        <f t="shared" si="0"/>
        <v>4.25</v>
      </c>
    </row>
    <row r="18" spans="1:6" x14ac:dyDescent="0.25">
      <c r="A18" s="4">
        <v>16</v>
      </c>
      <c r="B18" s="4" t="s">
        <v>129</v>
      </c>
      <c r="C18">
        <v>4.5</v>
      </c>
      <c r="D18">
        <v>3.5</v>
      </c>
      <c r="F18" s="9">
        <f t="shared" si="0"/>
        <v>4</v>
      </c>
    </row>
    <row r="19" spans="1:6" x14ac:dyDescent="0.25">
      <c r="A19" s="4">
        <v>17</v>
      </c>
      <c r="B19" s="4" t="s">
        <v>130</v>
      </c>
      <c r="C19">
        <v>3</v>
      </c>
      <c r="D19">
        <v>3.5</v>
      </c>
      <c r="F19" s="9">
        <v>4</v>
      </c>
    </row>
    <row r="20" spans="1:6" x14ac:dyDescent="0.25">
      <c r="A20" s="4">
        <v>18</v>
      </c>
      <c r="B20" s="4" t="s">
        <v>131</v>
      </c>
      <c r="C20">
        <v>4.5999999999999996</v>
      </c>
      <c r="D20">
        <v>4.5</v>
      </c>
      <c r="F20" s="9">
        <f t="shared" si="0"/>
        <v>4.55</v>
      </c>
    </row>
    <row r="21" spans="1:6" x14ac:dyDescent="0.25">
      <c r="A21" s="4">
        <v>19</v>
      </c>
      <c r="B21" s="4" t="s">
        <v>88</v>
      </c>
      <c r="F21" s="8">
        <f t="shared" si="0"/>
        <v>0</v>
      </c>
    </row>
    <row r="22" spans="1:6" x14ac:dyDescent="0.25">
      <c r="A22" s="4">
        <v>20</v>
      </c>
      <c r="B22" s="4" t="s">
        <v>132</v>
      </c>
      <c r="C22">
        <v>4.5999999999999996</v>
      </c>
      <c r="D22">
        <v>5</v>
      </c>
      <c r="F22" s="9">
        <f t="shared" si="0"/>
        <v>4.8</v>
      </c>
    </row>
    <row r="23" spans="1:6" x14ac:dyDescent="0.25">
      <c r="A23" s="4">
        <v>21</v>
      </c>
      <c r="B23" s="4" t="s">
        <v>133</v>
      </c>
      <c r="C23">
        <v>4.5999999999999996</v>
      </c>
      <c r="D23">
        <v>4</v>
      </c>
      <c r="F23" s="9">
        <f t="shared" si="0"/>
        <v>4.3</v>
      </c>
    </row>
    <row r="24" spans="1:6" x14ac:dyDescent="0.25">
      <c r="A24" s="4">
        <v>22</v>
      </c>
      <c r="B24" s="4" t="s">
        <v>134</v>
      </c>
      <c r="F24" s="8">
        <f t="shared" si="0"/>
        <v>0</v>
      </c>
    </row>
    <row r="25" spans="1:6" x14ac:dyDescent="0.25">
      <c r="A25" s="4">
        <v>23</v>
      </c>
      <c r="B25" s="4" t="s">
        <v>135</v>
      </c>
      <c r="C25">
        <v>4</v>
      </c>
      <c r="D25">
        <v>3.5</v>
      </c>
      <c r="F25" s="8">
        <v>4</v>
      </c>
    </row>
    <row r="26" spans="1:6" x14ac:dyDescent="0.25">
      <c r="A26" s="4">
        <v>24</v>
      </c>
      <c r="B26" s="4" t="s">
        <v>92</v>
      </c>
      <c r="F26" s="8">
        <f t="shared" si="0"/>
        <v>0</v>
      </c>
    </row>
    <row r="27" spans="1:6" x14ac:dyDescent="0.25">
      <c r="A27" s="4">
        <v>25</v>
      </c>
      <c r="B27" s="4" t="s">
        <v>136</v>
      </c>
      <c r="C27">
        <v>4.5</v>
      </c>
      <c r="D27">
        <v>3.5</v>
      </c>
      <c r="F27" s="8">
        <f t="shared" si="0"/>
        <v>4</v>
      </c>
    </row>
    <row r="28" spans="1:6" x14ac:dyDescent="0.25">
      <c r="A28" s="4">
        <v>26</v>
      </c>
      <c r="B28" s="4" t="s">
        <v>137</v>
      </c>
      <c r="C28">
        <v>4</v>
      </c>
      <c r="D28">
        <v>4.5</v>
      </c>
      <c r="F28" s="9">
        <f t="shared" si="0"/>
        <v>4.25</v>
      </c>
    </row>
    <row r="29" spans="1:6" x14ac:dyDescent="0.25">
      <c r="A29" s="4">
        <v>27</v>
      </c>
      <c r="B29" s="4" t="s">
        <v>138</v>
      </c>
      <c r="C29">
        <v>4</v>
      </c>
      <c r="D29">
        <v>4</v>
      </c>
      <c r="F29" s="9">
        <f t="shared" si="0"/>
        <v>4</v>
      </c>
    </row>
    <row r="30" spans="1:6" x14ac:dyDescent="0.25">
      <c r="A30" s="4">
        <v>28</v>
      </c>
      <c r="B30" s="4" t="s">
        <v>139</v>
      </c>
      <c r="C30">
        <v>4</v>
      </c>
      <c r="D30">
        <v>4.7</v>
      </c>
      <c r="F30" s="9">
        <f t="shared" si="0"/>
        <v>4.3499999999999996</v>
      </c>
    </row>
    <row r="31" spans="1:6" x14ac:dyDescent="0.25">
      <c r="A31" s="4">
        <v>29</v>
      </c>
      <c r="B31" s="4" t="s">
        <v>140</v>
      </c>
      <c r="C31">
        <v>5</v>
      </c>
      <c r="D31">
        <v>4</v>
      </c>
      <c r="F31" s="9">
        <f t="shared" si="0"/>
        <v>4.5</v>
      </c>
    </row>
    <row r="32" spans="1:6" x14ac:dyDescent="0.25">
      <c r="A32" s="4">
        <v>30</v>
      </c>
      <c r="B32" s="4" t="s">
        <v>141</v>
      </c>
      <c r="C32">
        <v>5</v>
      </c>
      <c r="D32">
        <v>4.7</v>
      </c>
      <c r="F32" s="9">
        <f t="shared" si="0"/>
        <v>4.8499999999999996</v>
      </c>
    </row>
    <row r="33" spans="1:6" x14ac:dyDescent="0.25">
      <c r="A33" s="4">
        <v>31</v>
      </c>
      <c r="B33" s="4" t="s">
        <v>142</v>
      </c>
      <c r="C33">
        <v>5</v>
      </c>
      <c r="D33">
        <v>4.7</v>
      </c>
      <c r="F33" s="9">
        <f t="shared" si="0"/>
        <v>4.8499999999999996</v>
      </c>
    </row>
    <row r="34" spans="1:6" x14ac:dyDescent="0.25">
      <c r="A34" s="4">
        <v>32</v>
      </c>
      <c r="B34" s="4" t="s">
        <v>143</v>
      </c>
      <c r="F34" s="8">
        <f t="shared" si="0"/>
        <v>0</v>
      </c>
    </row>
    <row r="35" spans="1:6" x14ac:dyDescent="0.25">
      <c r="A35" s="4">
        <v>33</v>
      </c>
      <c r="B35" s="4" t="s">
        <v>144</v>
      </c>
      <c r="F35" s="8">
        <f t="shared" si="0"/>
        <v>0</v>
      </c>
    </row>
    <row r="36" spans="1:6" x14ac:dyDescent="0.25">
      <c r="A36" s="4">
        <v>1</v>
      </c>
      <c r="B36" s="4" t="s">
        <v>145</v>
      </c>
      <c r="C36">
        <v>3.5</v>
      </c>
      <c r="D36">
        <v>4</v>
      </c>
      <c r="F36" s="8">
        <v>4</v>
      </c>
    </row>
    <row r="37" spans="1:6" x14ac:dyDescent="0.25">
      <c r="A37" s="4">
        <v>4</v>
      </c>
      <c r="B37" s="4" t="s">
        <v>146</v>
      </c>
      <c r="C37">
        <v>3.5</v>
      </c>
      <c r="D37">
        <v>3.5</v>
      </c>
      <c r="F37" s="8">
        <v>4</v>
      </c>
    </row>
    <row r="38" spans="1:6" x14ac:dyDescent="0.25">
      <c r="A38" s="4">
        <v>5</v>
      </c>
      <c r="B38" s="4" t="s">
        <v>147</v>
      </c>
      <c r="C38">
        <v>4.5999999999999996</v>
      </c>
      <c r="D38">
        <v>4.5</v>
      </c>
      <c r="F38" s="9">
        <f t="shared" si="0"/>
        <v>4.55</v>
      </c>
    </row>
    <row r="39" spans="1:6" x14ac:dyDescent="0.25">
      <c r="A39" s="4">
        <v>6</v>
      </c>
      <c r="B39" s="4" t="s">
        <v>148</v>
      </c>
      <c r="C39">
        <v>4</v>
      </c>
      <c r="D39">
        <v>4</v>
      </c>
      <c r="F39" s="8">
        <f t="shared" si="0"/>
        <v>4</v>
      </c>
    </row>
    <row r="40" spans="1:6" x14ac:dyDescent="0.25">
      <c r="A40" s="4">
        <v>7</v>
      </c>
      <c r="B40" s="4" t="s">
        <v>149</v>
      </c>
      <c r="C40">
        <v>4.5</v>
      </c>
      <c r="D40">
        <v>4</v>
      </c>
      <c r="F40" s="8">
        <f t="shared" si="0"/>
        <v>4.25</v>
      </c>
    </row>
    <row r="41" spans="1:6" x14ac:dyDescent="0.25">
      <c r="A41" s="4">
        <v>8</v>
      </c>
      <c r="B41" s="4" t="s">
        <v>150</v>
      </c>
      <c r="F41" s="8">
        <f t="shared" si="0"/>
        <v>0</v>
      </c>
    </row>
    <row r="42" spans="1:6" x14ac:dyDescent="0.25">
      <c r="A42" s="4">
        <v>9</v>
      </c>
      <c r="B42" s="4" t="s">
        <v>151</v>
      </c>
      <c r="C42">
        <v>4.5999999999999996</v>
      </c>
      <c r="D42">
        <v>4.5</v>
      </c>
      <c r="F42" s="9">
        <f t="shared" si="0"/>
        <v>4.55</v>
      </c>
    </row>
    <row r="43" spans="1:6" x14ac:dyDescent="0.25">
      <c r="A43" s="4">
        <v>10</v>
      </c>
      <c r="B43" s="4" t="s">
        <v>152</v>
      </c>
      <c r="C43">
        <v>4</v>
      </c>
      <c r="D43">
        <v>4</v>
      </c>
      <c r="F43" s="9">
        <f t="shared" si="0"/>
        <v>4</v>
      </c>
    </row>
    <row r="44" spans="1:6" x14ac:dyDescent="0.25">
      <c r="A44" s="4">
        <v>11</v>
      </c>
      <c r="B44" s="4" t="s">
        <v>153</v>
      </c>
      <c r="C44">
        <v>4.5999999999999996</v>
      </c>
      <c r="D44">
        <v>4.5</v>
      </c>
      <c r="F44" s="8">
        <f t="shared" si="0"/>
        <v>4.55</v>
      </c>
    </row>
    <row r="45" spans="1:6" x14ac:dyDescent="0.25">
      <c r="A45" s="4">
        <v>12</v>
      </c>
      <c r="B45" s="4" t="s">
        <v>154</v>
      </c>
      <c r="C45">
        <v>4.4000000000000004</v>
      </c>
      <c r="D45">
        <v>4</v>
      </c>
      <c r="F45" s="8">
        <f t="shared" si="0"/>
        <v>4.2</v>
      </c>
    </row>
    <row r="46" spans="1:6" x14ac:dyDescent="0.25">
      <c r="A46" s="4">
        <v>13</v>
      </c>
      <c r="B46" s="4" t="s">
        <v>155</v>
      </c>
      <c r="F46" s="8">
        <f t="shared" si="0"/>
        <v>0</v>
      </c>
    </row>
    <row r="47" spans="1:6" x14ac:dyDescent="0.25">
      <c r="A47" s="4">
        <v>14</v>
      </c>
      <c r="B47" s="4" t="s">
        <v>156</v>
      </c>
      <c r="F47" s="8">
        <f t="shared" si="0"/>
        <v>0</v>
      </c>
    </row>
    <row r="48" spans="1:6" x14ac:dyDescent="0.25">
      <c r="A48" s="4">
        <v>15</v>
      </c>
      <c r="B48" s="4" t="s">
        <v>157</v>
      </c>
      <c r="C48">
        <v>3.2</v>
      </c>
      <c r="D48">
        <v>3.5</v>
      </c>
      <c r="F48" s="8">
        <v>4</v>
      </c>
    </row>
    <row r="49" spans="1:7" x14ac:dyDescent="0.25">
      <c r="A49" s="4">
        <v>16</v>
      </c>
      <c r="B49" s="4" t="s">
        <v>158</v>
      </c>
      <c r="C49">
        <v>3.7</v>
      </c>
      <c r="D49">
        <v>4</v>
      </c>
      <c r="F49" s="8">
        <v>4</v>
      </c>
    </row>
    <row r="50" spans="1:7" x14ac:dyDescent="0.25">
      <c r="A50" s="4">
        <v>17</v>
      </c>
      <c r="B50" s="4" t="s">
        <v>159</v>
      </c>
      <c r="F50" s="8">
        <f t="shared" si="0"/>
        <v>0</v>
      </c>
    </row>
    <row r="51" spans="1:7" x14ac:dyDescent="0.25">
      <c r="A51" s="4">
        <v>18</v>
      </c>
      <c r="B51" s="5" t="s">
        <v>160</v>
      </c>
      <c r="F51" s="8">
        <f t="shared" si="0"/>
        <v>0</v>
      </c>
    </row>
    <row r="52" spans="1:7" x14ac:dyDescent="0.25">
      <c r="B52" s="6" t="s">
        <v>161</v>
      </c>
      <c r="C52">
        <v>4.5</v>
      </c>
      <c r="D52">
        <v>4</v>
      </c>
      <c r="F52" s="9">
        <f t="shared" si="0"/>
        <v>4.25</v>
      </c>
    </row>
    <row r="53" spans="1:7" x14ac:dyDescent="0.25">
      <c r="B53" s="6" t="s">
        <v>162</v>
      </c>
      <c r="C53">
        <v>4.5999999999999996</v>
      </c>
      <c r="D53">
        <v>4.5</v>
      </c>
      <c r="F53" s="9">
        <f t="shared" si="0"/>
        <v>4.55</v>
      </c>
    </row>
    <row r="54" spans="1:7" x14ac:dyDescent="0.25">
      <c r="B54" s="6" t="s">
        <v>163</v>
      </c>
      <c r="C54">
        <v>4.2</v>
      </c>
      <c r="D54">
        <v>4</v>
      </c>
      <c r="F54" s="8">
        <f t="shared" si="0"/>
        <v>4.0999999999999996</v>
      </c>
      <c r="G54" t="s">
        <v>166</v>
      </c>
    </row>
    <row r="55" spans="1:7" x14ac:dyDescent="0.25">
      <c r="B55" s="6" t="s">
        <v>165</v>
      </c>
      <c r="D55">
        <v>3.5</v>
      </c>
      <c r="F55" s="9">
        <v>2.5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workbookViewId="0">
      <pane xSplit="1" topLeftCell="B1" activePane="topRight" state="frozen"/>
      <selection pane="topRight" activeCell="C49" sqref="C49"/>
    </sheetView>
  </sheetViews>
  <sheetFormatPr baseColWidth="10" defaultRowHeight="15" x14ac:dyDescent="0.25"/>
  <cols>
    <col min="1" max="1" width="50.5703125" style="30" customWidth="1"/>
    <col min="2" max="14" width="11.42578125" style="30"/>
    <col min="15" max="15" width="14.42578125" style="38" customWidth="1"/>
    <col min="16" max="16384" width="11.42578125" style="30"/>
  </cols>
  <sheetData>
    <row r="1" spans="1:17" ht="30.75" thickBot="1" x14ac:dyDescent="0.3">
      <c r="A1" s="27" t="s">
        <v>170</v>
      </c>
      <c r="B1" s="27" t="s">
        <v>58</v>
      </c>
      <c r="C1" s="28" t="s">
        <v>171</v>
      </c>
      <c r="D1" s="27" t="s">
        <v>172</v>
      </c>
      <c r="E1" s="27" t="s">
        <v>173</v>
      </c>
      <c r="F1" s="14" t="s">
        <v>222</v>
      </c>
      <c r="G1" s="27" t="s">
        <v>174</v>
      </c>
      <c r="H1" s="27" t="s">
        <v>175</v>
      </c>
      <c r="I1" s="27" t="s">
        <v>58</v>
      </c>
      <c r="J1" s="27" t="s">
        <v>176</v>
      </c>
      <c r="K1" s="14" t="s">
        <v>223</v>
      </c>
      <c r="L1" s="28" t="s">
        <v>221</v>
      </c>
      <c r="M1" s="28" t="s">
        <v>219</v>
      </c>
      <c r="N1" s="28" t="s">
        <v>220</v>
      </c>
      <c r="O1" s="29" t="s">
        <v>177</v>
      </c>
      <c r="P1" s="37" t="s">
        <v>224</v>
      </c>
    </row>
    <row r="2" spans="1:17" ht="16.5" thickTop="1" thickBot="1" x14ac:dyDescent="0.3">
      <c r="A2" s="31"/>
      <c r="B2" s="32">
        <v>0.4</v>
      </c>
      <c r="C2" s="33">
        <v>0.3</v>
      </c>
      <c r="D2" s="32">
        <v>0.15</v>
      </c>
      <c r="E2" s="32">
        <v>0.15</v>
      </c>
      <c r="F2" s="17">
        <v>0.25</v>
      </c>
      <c r="G2" s="32">
        <v>0.15</v>
      </c>
      <c r="H2" s="32">
        <v>0.15</v>
      </c>
      <c r="I2" s="32">
        <v>0.4</v>
      </c>
      <c r="J2" s="32">
        <v>0.3</v>
      </c>
      <c r="K2" s="17">
        <v>0.35</v>
      </c>
      <c r="L2" s="33">
        <v>0.15</v>
      </c>
      <c r="M2" s="33">
        <v>0.15</v>
      </c>
      <c r="N2" s="33">
        <v>0.3</v>
      </c>
      <c r="O2" s="34">
        <v>0.4</v>
      </c>
      <c r="P2" s="44">
        <v>0.4</v>
      </c>
    </row>
    <row r="3" spans="1:17" ht="16.5" thickTop="1" thickBot="1" x14ac:dyDescent="0.3">
      <c r="A3" s="35" t="s">
        <v>178</v>
      </c>
      <c r="B3" s="36">
        <v>5</v>
      </c>
      <c r="C3" s="36">
        <v>5</v>
      </c>
      <c r="D3" s="36">
        <v>5</v>
      </c>
      <c r="E3" s="36">
        <v>5</v>
      </c>
      <c r="F3" s="15">
        <f>+(B3*$B$2)+(C3*$C$2)+(D3*$D$2)+(E3*$E$2)</f>
        <v>5</v>
      </c>
      <c r="G3" s="36">
        <v>5</v>
      </c>
      <c r="H3" s="36">
        <v>4.3</v>
      </c>
      <c r="I3" s="36">
        <v>5</v>
      </c>
      <c r="J3" s="36">
        <v>5</v>
      </c>
      <c r="K3" s="15">
        <f>+(G3*$G$2)+(H3*$H$2)+(I3*$I$2)+(J3*$J$2)</f>
        <v>4.8949999999999996</v>
      </c>
      <c r="L3" s="36">
        <v>5</v>
      </c>
      <c r="M3" s="36">
        <v>5</v>
      </c>
      <c r="N3" s="36">
        <v>5</v>
      </c>
      <c r="O3" s="37">
        <v>5</v>
      </c>
      <c r="P3" s="45">
        <f>+(L3*$L$2)+(M3*$M$2)+(N3*$N$2)+(O3*$O$2)</f>
        <v>5</v>
      </c>
      <c r="Q3" s="11">
        <f>+(F3*$F$2)+(K3*$K$2)+(P3*$P$2)</f>
        <v>4.9632499999999995</v>
      </c>
    </row>
    <row r="4" spans="1:17" ht="16.5" thickTop="1" thickBot="1" x14ac:dyDescent="0.3">
      <c r="A4" s="39" t="s">
        <v>179</v>
      </c>
      <c r="B4" s="40">
        <v>3.5</v>
      </c>
      <c r="C4" s="40">
        <v>4</v>
      </c>
      <c r="D4" s="40">
        <v>4.5</v>
      </c>
      <c r="E4" s="40">
        <v>4</v>
      </c>
      <c r="F4" s="15">
        <f t="shared" ref="F4:F43" si="0">+(B4*$B$2)+(C4*$C$2)+(D4*$D$2)+(E4*$E$2)</f>
        <v>3.875</v>
      </c>
      <c r="G4" s="40">
        <v>5</v>
      </c>
      <c r="H4" s="40">
        <v>4</v>
      </c>
      <c r="I4" s="40">
        <v>5</v>
      </c>
      <c r="J4" s="36"/>
      <c r="K4" s="15">
        <f t="shared" ref="K4:K43" si="1">+(G4*$G$2)+(H4*$H$2)+(I4*$I$2)+(J4*$J$2)</f>
        <v>3.35</v>
      </c>
      <c r="L4" s="40">
        <v>5</v>
      </c>
      <c r="M4" s="40">
        <v>2.5</v>
      </c>
      <c r="N4" s="40">
        <v>4</v>
      </c>
      <c r="O4" s="37">
        <v>3.45</v>
      </c>
      <c r="P4" s="44">
        <f t="shared" ref="P4:P43" si="2">+(L4*$L$2)+(M4*$M$2)+(N4*$N$2)+(O4*$O$2)</f>
        <v>3.7050000000000001</v>
      </c>
      <c r="Q4" s="11">
        <f t="shared" ref="Q4:Q43" si="3">+(F4*$F$2)+(K4*$K$2)+(P4*$P$2)</f>
        <v>3.6232500000000001</v>
      </c>
    </row>
    <row r="5" spans="1:17" ht="16.5" thickTop="1" thickBot="1" x14ac:dyDescent="0.3">
      <c r="A5" s="39" t="s">
        <v>180</v>
      </c>
      <c r="B5" s="40">
        <v>4.5</v>
      </c>
      <c r="C5" s="40">
        <v>4</v>
      </c>
      <c r="D5" s="40">
        <v>1</v>
      </c>
      <c r="E5" s="40">
        <v>4.5</v>
      </c>
      <c r="F5" s="15">
        <f t="shared" si="0"/>
        <v>3.8249999999999997</v>
      </c>
      <c r="G5" s="40">
        <v>5</v>
      </c>
      <c r="H5" s="40">
        <v>4</v>
      </c>
      <c r="I5" s="40">
        <v>5</v>
      </c>
      <c r="J5" s="36"/>
      <c r="K5" s="15">
        <f t="shared" si="1"/>
        <v>3.35</v>
      </c>
      <c r="L5" s="40">
        <v>3</v>
      </c>
      <c r="M5" s="40">
        <v>2.5</v>
      </c>
      <c r="N5" s="40">
        <v>4.5</v>
      </c>
      <c r="O5" s="37">
        <v>3.2</v>
      </c>
      <c r="P5" s="44">
        <f t="shared" si="2"/>
        <v>3.4550000000000001</v>
      </c>
      <c r="Q5" s="11">
        <f t="shared" si="3"/>
        <v>3.5107499999999998</v>
      </c>
    </row>
    <row r="6" spans="1:17" ht="16.5" thickTop="1" thickBot="1" x14ac:dyDescent="0.3">
      <c r="A6" s="18" t="s">
        <v>181</v>
      </c>
      <c r="B6" s="19">
        <v>3.7</v>
      </c>
      <c r="C6" s="19">
        <v>4</v>
      </c>
      <c r="D6" s="19">
        <v>4</v>
      </c>
      <c r="E6" s="19">
        <v>4</v>
      </c>
      <c r="F6" s="20">
        <f t="shared" si="0"/>
        <v>3.8800000000000003</v>
      </c>
      <c r="G6" s="19">
        <v>4</v>
      </c>
      <c r="H6" s="19">
        <v>4</v>
      </c>
      <c r="I6" s="19">
        <v>2</v>
      </c>
      <c r="J6" s="21">
        <v>4.5</v>
      </c>
      <c r="K6" s="20">
        <f t="shared" si="1"/>
        <v>3.3499999999999996</v>
      </c>
      <c r="L6" s="19"/>
      <c r="M6" s="19"/>
      <c r="N6" s="19"/>
      <c r="O6" s="22">
        <v>0</v>
      </c>
      <c r="P6" s="25">
        <f t="shared" si="2"/>
        <v>0</v>
      </c>
      <c r="Q6" s="23">
        <f t="shared" si="3"/>
        <v>2.1425000000000001</v>
      </c>
    </row>
    <row r="7" spans="1:17" ht="16.5" thickTop="1" thickBot="1" x14ac:dyDescent="0.3">
      <c r="A7" s="39" t="s">
        <v>182</v>
      </c>
      <c r="B7" s="40">
        <v>4.5</v>
      </c>
      <c r="C7" s="40">
        <v>4.5</v>
      </c>
      <c r="D7" s="40">
        <v>4.5</v>
      </c>
      <c r="E7" s="40"/>
      <c r="F7" s="15">
        <f t="shared" si="0"/>
        <v>3.8249999999999997</v>
      </c>
      <c r="G7" s="40">
        <v>4</v>
      </c>
      <c r="H7" s="40">
        <v>4</v>
      </c>
      <c r="I7" s="40"/>
      <c r="J7" s="36"/>
      <c r="K7" s="15">
        <f t="shared" si="1"/>
        <v>1.2</v>
      </c>
      <c r="L7" s="40">
        <v>4.5</v>
      </c>
      <c r="M7" s="40">
        <v>5</v>
      </c>
      <c r="N7" s="40">
        <v>4.5</v>
      </c>
      <c r="O7" s="37">
        <v>4.75</v>
      </c>
      <c r="P7" s="44">
        <f t="shared" si="2"/>
        <v>4.6749999999999998</v>
      </c>
      <c r="Q7" s="11">
        <f t="shared" si="3"/>
        <v>3.2462499999999999</v>
      </c>
    </row>
    <row r="8" spans="1:17" ht="16.5" thickTop="1" thickBot="1" x14ac:dyDescent="0.3">
      <c r="A8" s="41" t="s">
        <v>183</v>
      </c>
      <c r="B8" s="40">
        <v>2</v>
      </c>
      <c r="C8" s="40">
        <v>4.5</v>
      </c>
      <c r="D8" s="40">
        <v>4.5</v>
      </c>
      <c r="E8" s="40">
        <v>3</v>
      </c>
      <c r="F8" s="15">
        <f t="shared" si="0"/>
        <v>3.2749999999999995</v>
      </c>
      <c r="G8" s="40">
        <v>3</v>
      </c>
      <c r="H8" s="40">
        <v>4.5</v>
      </c>
      <c r="I8" s="40">
        <v>3.5</v>
      </c>
      <c r="J8" s="36">
        <v>3</v>
      </c>
      <c r="K8" s="15">
        <f t="shared" si="1"/>
        <v>3.4250000000000003</v>
      </c>
      <c r="L8" s="40">
        <v>3</v>
      </c>
      <c r="M8" s="40">
        <v>3</v>
      </c>
      <c r="N8" s="40">
        <v>3</v>
      </c>
      <c r="O8" s="37">
        <v>2.2000000000000002</v>
      </c>
      <c r="P8" s="44">
        <f t="shared" si="2"/>
        <v>2.6799999999999997</v>
      </c>
      <c r="Q8" s="11">
        <f t="shared" si="3"/>
        <v>3.0895000000000001</v>
      </c>
    </row>
    <row r="9" spans="1:17" ht="16.5" thickTop="1" thickBot="1" x14ac:dyDescent="0.3">
      <c r="A9" s="39" t="s">
        <v>184</v>
      </c>
      <c r="B9" s="40">
        <v>4</v>
      </c>
      <c r="C9" s="40">
        <v>4</v>
      </c>
      <c r="D9" s="40">
        <v>5</v>
      </c>
      <c r="E9" s="40">
        <v>4</v>
      </c>
      <c r="F9" s="15">
        <f t="shared" si="0"/>
        <v>4.1499999999999995</v>
      </c>
      <c r="G9" s="40">
        <v>5</v>
      </c>
      <c r="H9" s="40">
        <v>4.3</v>
      </c>
      <c r="I9" s="40">
        <v>5</v>
      </c>
      <c r="J9" s="36">
        <v>5</v>
      </c>
      <c r="K9" s="15">
        <f t="shared" si="1"/>
        <v>4.8949999999999996</v>
      </c>
      <c r="L9" s="40">
        <v>4</v>
      </c>
      <c r="M9" s="40">
        <v>2</v>
      </c>
      <c r="N9" s="40">
        <v>1</v>
      </c>
      <c r="O9" s="37">
        <v>2.1</v>
      </c>
      <c r="P9" s="44">
        <f t="shared" si="2"/>
        <v>2.04</v>
      </c>
      <c r="Q9" s="11">
        <f t="shared" si="3"/>
        <v>3.5667499999999999</v>
      </c>
    </row>
    <row r="10" spans="1:17" ht="16.5" thickTop="1" thickBot="1" x14ac:dyDescent="0.3">
      <c r="A10" s="39" t="s">
        <v>185</v>
      </c>
      <c r="B10" s="40">
        <v>2</v>
      </c>
      <c r="C10" s="40">
        <v>4</v>
      </c>
      <c r="D10" s="40">
        <v>4</v>
      </c>
      <c r="E10" s="40">
        <v>4</v>
      </c>
      <c r="F10" s="15">
        <f t="shared" si="0"/>
        <v>3.2</v>
      </c>
      <c r="G10" s="40">
        <v>4</v>
      </c>
      <c r="H10" s="40">
        <v>4.2</v>
      </c>
      <c r="I10" s="40">
        <v>5</v>
      </c>
      <c r="J10" s="36">
        <v>3.5</v>
      </c>
      <c r="K10" s="15">
        <f t="shared" si="1"/>
        <v>4.28</v>
      </c>
      <c r="L10" s="40">
        <v>3</v>
      </c>
      <c r="M10" s="40">
        <v>3</v>
      </c>
      <c r="N10" s="40">
        <v>3</v>
      </c>
      <c r="O10" s="37">
        <v>0.60000000000000009</v>
      </c>
      <c r="P10" s="44">
        <f t="shared" si="2"/>
        <v>2.04</v>
      </c>
      <c r="Q10" s="11">
        <f t="shared" si="3"/>
        <v>3.1139999999999999</v>
      </c>
    </row>
    <row r="11" spans="1:17" ht="16.5" thickTop="1" thickBot="1" x14ac:dyDescent="0.3">
      <c r="A11" s="39" t="s">
        <v>186</v>
      </c>
      <c r="B11" s="40">
        <v>3.5</v>
      </c>
      <c r="C11" s="40">
        <v>4</v>
      </c>
      <c r="D11" s="40">
        <v>3.5</v>
      </c>
      <c r="E11" s="40">
        <v>4</v>
      </c>
      <c r="F11" s="15">
        <f t="shared" si="0"/>
        <v>3.7250000000000001</v>
      </c>
      <c r="G11" s="40">
        <v>5</v>
      </c>
      <c r="H11" s="40">
        <v>4.5</v>
      </c>
      <c r="I11" s="40">
        <v>5</v>
      </c>
      <c r="J11" s="36">
        <v>4</v>
      </c>
      <c r="K11" s="15">
        <f t="shared" si="1"/>
        <v>4.625</v>
      </c>
      <c r="L11" s="40">
        <v>4</v>
      </c>
      <c r="M11" s="40">
        <v>2</v>
      </c>
      <c r="N11" s="40">
        <v>2</v>
      </c>
      <c r="O11" s="37">
        <v>0.8</v>
      </c>
      <c r="P11" s="44">
        <f t="shared" si="2"/>
        <v>1.82</v>
      </c>
      <c r="Q11" s="11">
        <f t="shared" si="3"/>
        <v>3.278</v>
      </c>
    </row>
    <row r="12" spans="1:17" ht="16.5" thickTop="1" thickBot="1" x14ac:dyDescent="0.3">
      <c r="A12" s="39" t="s">
        <v>187</v>
      </c>
      <c r="B12" s="40">
        <v>3.5</v>
      </c>
      <c r="C12" s="40">
        <v>4</v>
      </c>
      <c r="D12" s="40">
        <v>4</v>
      </c>
      <c r="E12" s="40">
        <v>4.8</v>
      </c>
      <c r="F12" s="15">
        <f t="shared" si="0"/>
        <v>3.92</v>
      </c>
      <c r="G12" s="40">
        <v>5</v>
      </c>
      <c r="H12" s="40">
        <v>5</v>
      </c>
      <c r="I12" s="40">
        <v>4.8</v>
      </c>
      <c r="J12" s="36"/>
      <c r="K12" s="15">
        <f t="shared" si="1"/>
        <v>3.42</v>
      </c>
      <c r="L12" s="40">
        <v>2</v>
      </c>
      <c r="M12" s="40">
        <v>5</v>
      </c>
      <c r="N12" s="40">
        <v>4.5</v>
      </c>
      <c r="O12" s="37">
        <v>4.25</v>
      </c>
      <c r="P12" s="44">
        <f t="shared" si="2"/>
        <v>4.0999999999999996</v>
      </c>
      <c r="Q12" s="11">
        <f t="shared" si="3"/>
        <v>3.8169999999999993</v>
      </c>
    </row>
    <row r="13" spans="1:17" ht="16.5" thickTop="1" thickBot="1" x14ac:dyDescent="0.3">
      <c r="A13" s="39" t="s">
        <v>188</v>
      </c>
      <c r="B13" s="40">
        <v>3.2</v>
      </c>
      <c r="C13" s="40">
        <v>4</v>
      </c>
      <c r="D13" s="40">
        <v>4.5</v>
      </c>
      <c r="E13" s="40">
        <v>4.5</v>
      </c>
      <c r="F13" s="15">
        <f t="shared" si="0"/>
        <v>3.83</v>
      </c>
      <c r="G13" s="40">
        <v>4</v>
      </c>
      <c r="H13" s="40">
        <v>4</v>
      </c>
      <c r="I13" s="40">
        <v>5</v>
      </c>
      <c r="J13" s="36"/>
      <c r="K13" s="15">
        <f t="shared" si="1"/>
        <v>3.2</v>
      </c>
      <c r="L13" s="40">
        <v>4.5</v>
      </c>
      <c r="M13" s="40">
        <v>5</v>
      </c>
      <c r="N13" s="40">
        <v>4</v>
      </c>
      <c r="O13" s="37">
        <v>4.5999999999999996</v>
      </c>
      <c r="P13" s="44">
        <f t="shared" si="2"/>
        <v>4.4649999999999999</v>
      </c>
      <c r="Q13" s="11">
        <f t="shared" si="3"/>
        <v>3.8634999999999997</v>
      </c>
    </row>
    <row r="14" spans="1:17" ht="16.5" thickTop="1" thickBot="1" x14ac:dyDescent="0.3">
      <c r="A14" s="18" t="s">
        <v>189</v>
      </c>
      <c r="B14" s="19">
        <v>0</v>
      </c>
      <c r="C14" s="19">
        <v>4</v>
      </c>
      <c r="D14" s="19"/>
      <c r="E14" s="19"/>
      <c r="F14" s="20">
        <f t="shared" si="0"/>
        <v>1.2</v>
      </c>
      <c r="G14" s="19">
        <v>5</v>
      </c>
      <c r="H14" s="19">
        <v>4</v>
      </c>
      <c r="I14" s="19">
        <v>3</v>
      </c>
      <c r="J14" s="16"/>
      <c r="K14" s="20">
        <f t="shared" si="1"/>
        <v>2.5500000000000003</v>
      </c>
      <c r="L14" s="24"/>
      <c r="M14" s="24"/>
      <c r="N14" s="24"/>
      <c r="O14" s="25">
        <v>0</v>
      </c>
      <c r="P14" s="25">
        <f t="shared" si="2"/>
        <v>0</v>
      </c>
      <c r="Q14" s="23">
        <f t="shared" si="3"/>
        <v>1.1925000000000001</v>
      </c>
    </row>
    <row r="15" spans="1:17" ht="16.5" thickTop="1" thickBot="1" x14ac:dyDescent="0.3">
      <c r="A15" s="26" t="s">
        <v>190</v>
      </c>
      <c r="B15" s="24">
        <v>2.2000000000000002</v>
      </c>
      <c r="C15" s="24">
        <v>4</v>
      </c>
      <c r="D15" s="24">
        <v>4.5</v>
      </c>
      <c r="E15" s="24">
        <v>4.5</v>
      </c>
      <c r="F15" s="20">
        <f t="shared" si="0"/>
        <v>3.4299999999999997</v>
      </c>
      <c r="G15" s="24">
        <v>4</v>
      </c>
      <c r="H15" s="24">
        <v>4</v>
      </c>
      <c r="I15" s="24">
        <v>5</v>
      </c>
      <c r="J15" s="16">
        <v>0</v>
      </c>
      <c r="K15" s="20">
        <f t="shared" si="1"/>
        <v>3.2</v>
      </c>
      <c r="L15" s="24"/>
      <c r="M15" s="24"/>
      <c r="N15" s="24"/>
      <c r="O15" s="25">
        <v>0</v>
      </c>
      <c r="P15" s="25">
        <f t="shared" si="2"/>
        <v>0</v>
      </c>
      <c r="Q15" s="23">
        <f t="shared" si="3"/>
        <v>1.9774999999999998</v>
      </c>
    </row>
    <row r="16" spans="1:17" ht="16.5" thickTop="1" thickBot="1" x14ac:dyDescent="0.3">
      <c r="A16" s="18" t="s">
        <v>191</v>
      </c>
      <c r="B16" s="24">
        <v>0</v>
      </c>
      <c r="C16" s="24">
        <v>0</v>
      </c>
      <c r="D16" s="24"/>
      <c r="E16" s="24"/>
      <c r="F16" s="20">
        <f t="shared" si="0"/>
        <v>0</v>
      </c>
      <c r="G16" s="24"/>
      <c r="H16" s="24"/>
      <c r="I16" s="24"/>
      <c r="J16" s="16"/>
      <c r="K16" s="20">
        <f t="shared" si="1"/>
        <v>0</v>
      </c>
      <c r="L16" s="24">
        <v>4</v>
      </c>
      <c r="M16" s="24">
        <v>2</v>
      </c>
      <c r="N16" s="24">
        <v>0</v>
      </c>
      <c r="O16" s="25">
        <v>1.8</v>
      </c>
      <c r="P16" s="25">
        <f t="shared" si="2"/>
        <v>1.62</v>
      </c>
      <c r="Q16" s="23">
        <f t="shared" si="3"/>
        <v>0.64800000000000013</v>
      </c>
    </row>
    <row r="17" spans="1:17" ht="16.5" thickTop="1" thickBot="1" x14ac:dyDescent="0.3">
      <c r="A17" s="39" t="s">
        <v>192</v>
      </c>
      <c r="B17" s="40">
        <v>2</v>
      </c>
      <c r="C17" s="40">
        <v>4</v>
      </c>
      <c r="D17" s="40">
        <v>4.5</v>
      </c>
      <c r="E17" s="40">
        <v>3</v>
      </c>
      <c r="F17" s="15">
        <f t="shared" si="0"/>
        <v>3.125</v>
      </c>
      <c r="G17" s="40">
        <v>5</v>
      </c>
      <c r="H17" s="40">
        <v>4.2</v>
      </c>
      <c r="I17" s="40">
        <v>4</v>
      </c>
      <c r="J17" s="36">
        <v>3.5</v>
      </c>
      <c r="K17" s="15">
        <f t="shared" si="1"/>
        <v>4.03</v>
      </c>
      <c r="L17" s="40">
        <v>4</v>
      </c>
      <c r="M17" s="40">
        <v>2.5</v>
      </c>
      <c r="N17" s="40">
        <v>3</v>
      </c>
      <c r="O17" s="37">
        <v>2.9499999999999997</v>
      </c>
      <c r="P17" s="44">
        <f t="shared" si="2"/>
        <v>3.0549999999999997</v>
      </c>
      <c r="Q17" s="11">
        <f t="shared" si="3"/>
        <v>3.4137499999999998</v>
      </c>
    </row>
    <row r="18" spans="1:17" ht="16.5" thickTop="1" thickBot="1" x14ac:dyDescent="0.3">
      <c r="A18" s="26" t="s">
        <v>193</v>
      </c>
      <c r="B18" s="24">
        <v>4.8</v>
      </c>
      <c r="C18" s="24">
        <v>4.4000000000000004</v>
      </c>
      <c r="D18" s="24">
        <v>4</v>
      </c>
      <c r="E18" s="24">
        <v>4</v>
      </c>
      <c r="F18" s="20">
        <f t="shared" si="0"/>
        <v>4.4400000000000004</v>
      </c>
      <c r="G18" s="24">
        <v>4</v>
      </c>
      <c r="H18" s="24">
        <v>4.7</v>
      </c>
      <c r="I18" s="24">
        <v>4.5</v>
      </c>
      <c r="J18" s="16"/>
      <c r="K18" s="20">
        <f t="shared" si="1"/>
        <v>3.105</v>
      </c>
      <c r="L18" s="24"/>
      <c r="M18" s="24"/>
      <c r="N18" s="24"/>
      <c r="O18" s="25">
        <v>0</v>
      </c>
      <c r="P18" s="25">
        <f t="shared" si="2"/>
        <v>0</v>
      </c>
      <c r="Q18" s="23">
        <f t="shared" si="3"/>
        <v>2.1967499999999998</v>
      </c>
    </row>
    <row r="19" spans="1:17" ht="16.5" thickTop="1" thickBot="1" x14ac:dyDescent="0.3">
      <c r="A19" s="41" t="s">
        <v>194</v>
      </c>
      <c r="B19" s="40">
        <v>2</v>
      </c>
      <c r="C19" s="40">
        <v>4</v>
      </c>
      <c r="D19" s="40">
        <v>4</v>
      </c>
      <c r="E19" s="40">
        <v>4</v>
      </c>
      <c r="F19" s="15">
        <f t="shared" si="0"/>
        <v>3.2</v>
      </c>
      <c r="G19" s="40">
        <v>4</v>
      </c>
      <c r="H19" s="40">
        <v>3</v>
      </c>
      <c r="I19" s="40">
        <v>4.8</v>
      </c>
      <c r="J19" s="36"/>
      <c r="K19" s="15">
        <f t="shared" si="1"/>
        <v>2.9699999999999998</v>
      </c>
      <c r="L19" s="40">
        <v>5</v>
      </c>
      <c r="M19" s="40">
        <v>5</v>
      </c>
      <c r="N19" s="40">
        <v>5</v>
      </c>
      <c r="O19" s="37">
        <v>5</v>
      </c>
      <c r="P19" s="45">
        <f t="shared" si="2"/>
        <v>5</v>
      </c>
      <c r="Q19" s="11">
        <f t="shared" si="3"/>
        <v>3.8395000000000001</v>
      </c>
    </row>
    <row r="20" spans="1:17" ht="16.5" thickTop="1" thickBot="1" x14ac:dyDescent="0.3">
      <c r="A20" s="41" t="s">
        <v>195</v>
      </c>
      <c r="B20" s="40">
        <v>4</v>
      </c>
      <c r="C20" s="40">
        <v>4</v>
      </c>
      <c r="D20" s="40">
        <v>4</v>
      </c>
      <c r="E20" s="40">
        <v>4</v>
      </c>
      <c r="F20" s="15">
        <f t="shared" si="0"/>
        <v>4</v>
      </c>
      <c r="G20" s="40">
        <v>3</v>
      </c>
      <c r="H20" s="40">
        <v>4.8</v>
      </c>
      <c r="I20" s="40">
        <v>5</v>
      </c>
      <c r="J20" s="36">
        <v>4</v>
      </c>
      <c r="K20" s="15">
        <f t="shared" si="1"/>
        <v>4.37</v>
      </c>
      <c r="L20" s="40">
        <v>4.5</v>
      </c>
      <c r="M20" s="40">
        <v>4.8</v>
      </c>
      <c r="N20" s="40">
        <v>4.5</v>
      </c>
      <c r="O20" s="37">
        <v>4.6499999999999995</v>
      </c>
      <c r="P20" s="44">
        <f t="shared" si="2"/>
        <v>4.6050000000000004</v>
      </c>
      <c r="Q20" s="11">
        <f t="shared" si="3"/>
        <v>4.3715000000000002</v>
      </c>
    </row>
    <row r="21" spans="1:17" ht="16.5" thickTop="1" thickBot="1" x14ac:dyDescent="0.3">
      <c r="A21" s="41" t="s">
        <v>196</v>
      </c>
      <c r="B21" s="40">
        <v>3</v>
      </c>
      <c r="C21" s="40">
        <v>4</v>
      </c>
      <c r="D21" s="40">
        <v>4.5</v>
      </c>
      <c r="E21" s="40">
        <v>4</v>
      </c>
      <c r="F21" s="15">
        <f t="shared" si="0"/>
        <v>3.6750000000000003</v>
      </c>
      <c r="G21" s="40">
        <v>4</v>
      </c>
      <c r="H21" s="40">
        <v>4.2</v>
      </c>
      <c r="I21" s="40">
        <v>3</v>
      </c>
      <c r="J21" s="36">
        <v>4.5999999999999996</v>
      </c>
      <c r="K21" s="15">
        <f t="shared" si="1"/>
        <v>3.81</v>
      </c>
      <c r="L21" s="40">
        <v>4</v>
      </c>
      <c r="M21" s="40">
        <v>2</v>
      </c>
      <c r="N21" s="40">
        <v>2</v>
      </c>
      <c r="O21" s="37">
        <v>2.4</v>
      </c>
      <c r="P21" s="44">
        <f t="shared" si="2"/>
        <v>2.46</v>
      </c>
      <c r="Q21" s="11">
        <f t="shared" si="3"/>
        <v>3.2362500000000001</v>
      </c>
    </row>
    <row r="22" spans="1:17" ht="16.5" thickTop="1" thickBot="1" x14ac:dyDescent="0.3">
      <c r="A22" s="41" t="s">
        <v>197</v>
      </c>
      <c r="B22" s="40">
        <v>3</v>
      </c>
      <c r="C22" s="40">
        <v>3</v>
      </c>
      <c r="D22" s="40">
        <v>3</v>
      </c>
      <c r="E22" s="40">
        <v>4</v>
      </c>
      <c r="F22" s="15">
        <f t="shared" si="0"/>
        <v>3.15</v>
      </c>
      <c r="G22" s="40">
        <v>5</v>
      </c>
      <c r="H22" s="40">
        <v>4.2</v>
      </c>
      <c r="I22" s="40">
        <v>4.7</v>
      </c>
      <c r="J22" s="36">
        <v>4</v>
      </c>
      <c r="K22" s="15">
        <f t="shared" si="1"/>
        <v>4.46</v>
      </c>
      <c r="L22" s="40">
        <v>4.5</v>
      </c>
      <c r="M22" s="40">
        <v>5</v>
      </c>
      <c r="N22" s="40">
        <v>1</v>
      </c>
      <c r="O22" s="37">
        <v>3.6999999999999997</v>
      </c>
      <c r="P22" s="44">
        <f t="shared" si="2"/>
        <v>3.2050000000000001</v>
      </c>
      <c r="Q22" s="11">
        <f t="shared" si="3"/>
        <v>3.6305000000000001</v>
      </c>
    </row>
    <row r="23" spans="1:17" ht="16.5" thickTop="1" thickBot="1" x14ac:dyDescent="0.3">
      <c r="A23" s="41" t="s">
        <v>198</v>
      </c>
      <c r="B23" s="40">
        <v>0</v>
      </c>
      <c r="C23" s="40">
        <v>4</v>
      </c>
      <c r="D23" s="40">
        <v>4</v>
      </c>
      <c r="E23" s="40"/>
      <c r="F23" s="15">
        <f t="shared" si="0"/>
        <v>1.7999999999999998</v>
      </c>
      <c r="G23" s="40">
        <v>5</v>
      </c>
      <c r="H23" s="40">
        <v>4</v>
      </c>
      <c r="I23" s="40">
        <v>4</v>
      </c>
      <c r="J23" s="36">
        <v>4</v>
      </c>
      <c r="K23" s="15">
        <f t="shared" si="1"/>
        <v>4.1500000000000004</v>
      </c>
      <c r="L23" s="40">
        <v>4</v>
      </c>
      <c r="M23" s="40">
        <v>5</v>
      </c>
      <c r="N23" s="40">
        <v>3</v>
      </c>
      <c r="O23" s="37">
        <v>4.1999999999999993</v>
      </c>
      <c r="P23" s="44">
        <f t="shared" si="2"/>
        <v>3.9299999999999997</v>
      </c>
      <c r="Q23" s="11">
        <f t="shared" si="3"/>
        <v>3.4744999999999999</v>
      </c>
    </row>
    <row r="24" spans="1:17" ht="16.5" thickTop="1" thickBot="1" x14ac:dyDescent="0.3">
      <c r="A24" s="18" t="s">
        <v>199</v>
      </c>
      <c r="B24" s="24">
        <v>4</v>
      </c>
      <c r="C24" s="24">
        <v>4</v>
      </c>
      <c r="D24" s="24">
        <v>4.5</v>
      </c>
      <c r="E24" s="24">
        <v>4.5</v>
      </c>
      <c r="F24" s="20">
        <f t="shared" si="0"/>
        <v>4.1499999999999995</v>
      </c>
      <c r="G24" s="24">
        <v>4</v>
      </c>
      <c r="H24" s="24">
        <v>4.3</v>
      </c>
      <c r="I24" s="24">
        <v>4.5</v>
      </c>
      <c r="J24" s="16"/>
      <c r="K24" s="20">
        <f t="shared" si="1"/>
        <v>3.0449999999999999</v>
      </c>
      <c r="L24" s="24"/>
      <c r="M24" s="24"/>
      <c r="N24" s="24"/>
      <c r="O24" s="25">
        <v>0</v>
      </c>
      <c r="P24" s="25">
        <f t="shared" si="2"/>
        <v>0</v>
      </c>
      <c r="Q24" s="23">
        <f t="shared" si="3"/>
        <v>2.1032500000000001</v>
      </c>
    </row>
    <row r="25" spans="1:17" ht="16.5" thickTop="1" thickBot="1" x14ac:dyDescent="0.3">
      <c r="A25" s="39" t="s">
        <v>200</v>
      </c>
      <c r="B25" s="40">
        <v>4.9000000000000004</v>
      </c>
      <c r="C25" s="40">
        <v>5</v>
      </c>
      <c r="D25" s="40">
        <v>5</v>
      </c>
      <c r="E25" s="40">
        <v>5</v>
      </c>
      <c r="F25" s="15">
        <f t="shared" si="0"/>
        <v>4.96</v>
      </c>
      <c r="G25" s="40">
        <v>4</v>
      </c>
      <c r="H25" s="40">
        <v>4</v>
      </c>
      <c r="I25" s="40">
        <v>5</v>
      </c>
      <c r="J25" s="36">
        <v>5</v>
      </c>
      <c r="K25" s="15">
        <f t="shared" si="1"/>
        <v>4.7</v>
      </c>
      <c r="L25" s="40">
        <v>5</v>
      </c>
      <c r="M25" s="40">
        <v>5</v>
      </c>
      <c r="N25" s="40">
        <v>5</v>
      </c>
      <c r="O25" s="37">
        <v>5</v>
      </c>
      <c r="P25" s="44">
        <f t="shared" si="2"/>
        <v>5</v>
      </c>
      <c r="Q25" s="11">
        <f t="shared" si="3"/>
        <v>4.8849999999999998</v>
      </c>
    </row>
    <row r="26" spans="1:17" ht="16.5" thickTop="1" thickBot="1" x14ac:dyDescent="0.3">
      <c r="A26" s="39" t="s">
        <v>201</v>
      </c>
      <c r="B26" s="40">
        <v>3.5</v>
      </c>
      <c r="C26" s="40">
        <v>4.3</v>
      </c>
      <c r="D26" s="40">
        <v>5</v>
      </c>
      <c r="E26" s="40">
        <v>4.5</v>
      </c>
      <c r="F26" s="15">
        <f t="shared" si="0"/>
        <v>4.1150000000000002</v>
      </c>
      <c r="G26" s="40">
        <v>5</v>
      </c>
      <c r="H26" s="40">
        <v>4</v>
      </c>
      <c r="I26" s="40">
        <v>5</v>
      </c>
      <c r="J26" s="36">
        <v>4.5</v>
      </c>
      <c r="K26" s="15">
        <f t="shared" si="1"/>
        <v>4.7</v>
      </c>
      <c r="L26" s="40">
        <v>5</v>
      </c>
      <c r="M26" s="40">
        <v>5</v>
      </c>
      <c r="N26" s="40">
        <v>4.8</v>
      </c>
      <c r="O26" s="37">
        <v>4.9399999999999995</v>
      </c>
      <c r="P26" s="44">
        <f t="shared" si="2"/>
        <v>4.9160000000000004</v>
      </c>
      <c r="Q26" s="11">
        <f t="shared" si="3"/>
        <v>4.6401500000000002</v>
      </c>
    </row>
    <row r="27" spans="1:17" ht="16.5" thickTop="1" thickBot="1" x14ac:dyDescent="0.3">
      <c r="A27" s="39" t="s">
        <v>202</v>
      </c>
      <c r="B27" s="40">
        <v>4.9000000000000004</v>
      </c>
      <c r="C27" s="40">
        <v>5</v>
      </c>
      <c r="D27" s="40">
        <v>5</v>
      </c>
      <c r="E27" s="40">
        <v>5</v>
      </c>
      <c r="F27" s="15">
        <f t="shared" si="0"/>
        <v>4.96</v>
      </c>
      <c r="G27" s="40">
        <v>5</v>
      </c>
      <c r="H27" s="40">
        <v>4</v>
      </c>
      <c r="I27" s="40">
        <v>5</v>
      </c>
      <c r="J27" s="36">
        <v>5</v>
      </c>
      <c r="K27" s="15">
        <f t="shared" si="1"/>
        <v>4.8499999999999996</v>
      </c>
      <c r="L27" s="40">
        <v>5</v>
      </c>
      <c r="M27" s="40">
        <v>5</v>
      </c>
      <c r="N27" s="40">
        <v>5</v>
      </c>
      <c r="O27" s="37">
        <v>5</v>
      </c>
      <c r="P27" s="44">
        <f t="shared" si="2"/>
        <v>5</v>
      </c>
      <c r="Q27" s="11">
        <f t="shared" si="3"/>
        <v>4.9375</v>
      </c>
    </row>
    <row r="28" spans="1:17" ht="16.5" thickTop="1" thickBot="1" x14ac:dyDescent="0.3">
      <c r="A28" s="39" t="s">
        <v>203</v>
      </c>
      <c r="B28" s="40">
        <v>3.5</v>
      </c>
      <c r="C28" s="40">
        <v>4</v>
      </c>
      <c r="D28" s="40">
        <v>4</v>
      </c>
      <c r="E28" s="40">
        <v>4.5</v>
      </c>
      <c r="F28" s="15">
        <f t="shared" si="0"/>
        <v>3.875</v>
      </c>
      <c r="G28" s="40">
        <v>4</v>
      </c>
      <c r="H28" s="40">
        <v>4</v>
      </c>
      <c r="I28" s="40">
        <v>5</v>
      </c>
      <c r="J28" s="36">
        <v>4</v>
      </c>
      <c r="K28" s="15">
        <f t="shared" si="1"/>
        <v>4.4000000000000004</v>
      </c>
      <c r="L28" s="40">
        <v>4</v>
      </c>
      <c r="M28" s="40">
        <v>2</v>
      </c>
      <c r="N28" s="40">
        <v>2</v>
      </c>
      <c r="O28" s="37">
        <v>1.6</v>
      </c>
      <c r="P28" s="44">
        <f t="shared" si="2"/>
        <v>2.14</v>
      </c>
      <c r="Q28" s="11">
        <f t="shared" si="3"/>
        <v>3.3647499999999999</v>
      </c>
    </row>
    <row r="29" spans="1:17" ht="16.5" thickTop="1" thickBot="1" x14ac:dyDescent="0.3">
      <c r="A29" s="39" t="s">
        <v>204</v>
      </c>
      <c r="B29" s="40">
        <v>3.7</v>
      </c>
      <c r="C29" s="40">
        <v>4.0999999999999996</v>
      </c>
      <c r="D29" s="40">
        <v>4.5</v>
      </c>
      <c r="E29" s="40">
        <v>4.5</v>
      </c>
      <c r="F29" s="15">
        <f t="shared" si="0"/>
        <v>4.0599999999999996</v>
      </c>
      <c r="G29" s="40">
        <v>5</v>
      </c>
      <c r="H29" s="40">
        <v>4</v>
      </c>
      <c r="I29" s="40">
        <v>5</v>
      </c>
      <c r="J29" s="36"/>
      <c r="K29" s="15">
        <f t="shared" si="1"/>
        <v>3.35</v>
      </c>
      <c r="L29" s="40">
        <v>3</v>
      </c>
      <c r="M29" s="40">
        <v>2.5</v>
      </c>
      <c r="N29" s="40">
        <v>3</v>
      </c>
      <c r="O29" s="37">
        <v>1.25</v>
      </c>
      <c r="P29" s="44">
        <f t="shared" si="2"/>
        <v>2.2249999999999996</v>
      </c>
      <c r="Q29" s="11">
        <f t="shared" si="3"/>
        <v>3.0774999999999997</v>
      </c>
    </row>
    <row r="30" spans="1:17" ht="16.5" thickTop="1" thickBot="1" x14ac:dyDescent="0.3">
      <c r="A30" s="39" t="s">
        <v>205</v>
      </c>
      <c r="B30" s="40">
        <v>4.2</v>
      </c>
      <c r="C30" s="40">
        <v>4.5999999999999996</v>
      </c>
      <c r="D30" s="40">
        <v>5</v>
      </c>
      <c r="E30" s="40">
        <v>4</v>
      </c>
      <c r="F30" s="15">
        <f t="shared" si="0"/>
        <v>4.41</v>
      </c>
      <c r="G30" s="40">
        <v>4</v>
      </c>
      <c r="H30" s="40">
        <v>4</v>
      </c>
      <c r="I30" s="40">
        <v>5</v>
      </c>
      <c r="J30" s="36">
        <v>3</v>
      </c>
      <c r="K30" s="15">
        <f t="shared" si="1"/>
        <v>4.0999999999999996</v>
      </c>
      <c r="L30" s="40">
        <v>4.5</v>
      </c>
      <c r="M30" s="40">
        <v>4</v>
      </c>
      <c r="N30" s="40">
        <v>3</v>
      </c>
      <c r="O30" s="37">
        <v>3.8</v>
      </c>
      <c r="P30" s="44">
        <f t="shared" si="2"/>
        <v>3.6949999999999998</v>
      </c>
      <c r="Q30" s="11">
        <f t="shared" si="3"/>
        <v>4.0154999999999994</v>
      </c>
    </row>
    <row r="31" spans="1:17" ht="16.5" thickTop="1" thickBot="1" x14ac:dyDescent="0.3">
      <c r="A31" s="39" t="s">
        <v>206</v>
      </c>
      <c r="B31" s="40">
        <v>4.9000000000000004</v>
      </c>
      <c r="C31" s="40">
        <v>5</v>
      </c>
      <c r="D31" s="40">
        <v>5</v>
      </c>
      <c r="E31" s="40">
        <v>5</v>
      </c>
      <c r="F31" s="15">
        <f t="shared" si="0"/>
        <v>4.96</v>
      </c>
      <c r="G31" s="40">
        <v>5</v>
      </c>
      <c r="H31" s="40">
        <v>4</v>
      </c>
      <c r="I31" s="40">
        <v>5</v>
      </c>
      <c r="J31" s="36">
        <v>5</v>
      </c>
      <c r="K31" s="15">
        <f t="shared" si="1"/>
        <v>4.8499999999999996</v>
      </c>
      <c r="L31" s="40">
        <v>5</v>
      </c>
      <c r="M31" s="40">
        <v>4</v>
      </c>
      <c r="N31" s="40">
        <v>5</v>
      </c>
      <c r="O31" s="37">
        <v>4.5</v>
      </c>
      <c r="P31" s="44">
        <f t="shared" si="2"/>
        <v>4.6500000000000004</v>
      </c>
      <c r="Q31" s="11">
        <f t="shared" si="3"/>
        <v>4.7975000000000003</v>
      </c>
    </row>
    <row r="32" spans="1:17" ht="16.5" thickTop="1" thickBot="1" x14ac:dyDescent="0.3">
      <c r="A32" s="41" t="s">
        <v>207</v>
      </c>
      <c r="B32" s="40">
        <v>2.2999999999999998</v>
      </c>
      <c r="C32" s="40">
        <v>4</v>
      </c>
      <c r="D32" s="40">
        <v>4</v>
      </c>
      <c r="E32" s="40">
        <v>4.5</v>
      </c>
      <c r="F32" s="15">
        <f t="shared" si="0"/>
        <v>3.395</v>
      </c>
      <c r="G32" s="40">
        <v>5</v>
      </c>
      <c r="H32" s="40">
        <v>4</v>
      </c>
      <c r="I32" s="40">
        <v>4</v>
      </c>
      <c r="J32" s="36">
        <v>4.5</v>
      </c>
      <c r="K32" s="15">
        <f t="shared" si="1"/>
        <v>4.3</v>
      </c>
      <c r="L32" s="40">
        <v>4.5</v>
      </c>
      <c r="M32" s="40">
        <v>5</v>
      </c>
      <c r="N32" s="40">
        <v>4.2</v>
      </c>
      <c r="O32" s="37">
        <v>4.66</v>
      </c>
      <c r="P32" s="44">
        <f t="shared" si="2"/>
        <v>4.5489999999999995</v>
      </c>
      <c r="Q32" s="11">
        <f t="shared" si="3"/>
        <v>4.1733499999999992</v>
      </c>
    </row>
    <row r="33" spans="1:17" ht="16.5" thickTop="1" thickBot="1" x14ac:dyDescent="0.3">
      <c r="A33" s="41" t="s">
        <v>208</v>
      </c>
      <c r="B33" s="40">
        <v>2</v>
      </c>
      <c r="C33" s="40">
        <v>4</v>
      </c>
      <c r="D33" s="40">
        <v>4.5</v>
      </c>
      <c r="E33" s="40">
        <v>4</v>
      </c>
      <c r="F33" s="15">
        <f t="shared" si="0"/>
        <v>3.2749999999999999</v>
      </c>
      <c r="G33" s="40">
        <v>3</v>
      </c>
      <c r="H33" s="40">
        <v>4.5</v>
      </c>
      <c r="I33" s="40">
        <v>5</v>
      </c>
      <c r="J33" s="36">
        <v>3.5</v>
      </c>
      <c r="K33" s="15">
        <f t="shared" si="1"/>
        <v>4.1749999999999998</v>
      </c>
      <c r="L33" s="40">
        <v>4.5</v>
      </c>
      <c r="M33" s="40">
        <v>2</v>
      </c>
      <c r="N33" s="40">
        <v>4</v>
      </c>
      <c r="O33" s="37">
        <v>3.0999999999999996</v>
      </c>
      <c r="P33" s="44">
        <f t="shared" si="2"/>
        <v>3.415</v>
      </c>
      <c r="Q33" s="11">
        <f t="shared" si="3"/>
        <v>3.6459999999999999</v>
      </c>
    </row>
    <row r="34" spans="1:17" ht="16.5" thickTop="1" thickBot="1" x14ac:dyDescent="0.3">
      <c r="A34" s="39" t="s">
        <v>209</v>
      </c>
      <c r="B34" s="40">
        <v>3.5</v>
      </c>
      <c r="C34" s="40">
        <v>4.3</v>
      </c>
      <c r="D34" s="40">
        <v>5</v>
      </c>
      <c r="E34" s="40">
        <v>4.5</v>
      </c>
      <c r="F34" s="15">
        <f t="shared" si="0"/>
        <v>4.1150000000000002</v>
      </c>
      <c r="G34" s="40">
        <v>3</v>
      </c>
      <c r="H34" s="40">
        <v>4</v>
      </c>
      <c r="I34" s="40">
        <v>4.8</v>
      </c>
      <c r="J34" s="36">
        <v>4.8</v>
      </c>
      <c r="K34" s="15">
        <f t="shared" si="1"/>
        <v>4.41</v>
      </c>
      <c r="L34" s="40">
        <v>5</v>
      </c>
      <c r="M34" s="40">
        <v>5</v>
      </c>
      <c r="N34" s="40">
        <v>4.8</v>
      </c>
      <c r="O34" s="37">
        <v>4.9399999999999995</v>
      </c>
      <c r="P34" s="44">
        <f t="shared" si="2"/>
        <v>4.9160000000000004</v>
      </c>
      <c r="Q34" s="11">
        <f t="shared" si="3"/>
        <v>4.5386500000000005</v>
      </c>
    </row>
    <row r="35" spans="1:17" ht="16.5" thickTop="1" thickBot="1" x14ac:dyDescent="0.3">
      <c r="A35" s="39" t="s">
        <v>210</v>
      </c>
      <c r="B35" s="40">
        <v>4</v>
      </c>
      <c r="C35" s="40">
        <v>4</v>
      </c>
      <c r="D35" s="40">
        <v>2</v>
      </c>
      <c r="E35" s="40">
        <v>4.5</v>
      </c>
      <c r="F35" s="15">
        <f t="shared" si="0"/>
        <v>3.7749999999999995</v>
      </c>
      <c r="G35" s="40">
        <v>4.5</v>
      </c>
      <c r="H35" s="40">
        <v>4</v>
      </c>
      <c r="I35" s="40">
        <v>5</v>
      </c>
      <c r="J35" s="36">
        <v>4.8</v>
      </c>
      <c r="K35" s="15">
        <f t="shared" si="1"/>
        <v>4.7149999999999999</v>
      </c>
      <c r="L35" s="40">
        <v>5</v>
      </c>
      <c r="M35" s="40">
        <v>5</v>
      </c>
      <c r="N35" s="40">
        <v>5</v>
      </c>
      <c r="O35" s="37">
        <v>5</v>
      </c>
      <c r="P35" s="45">
        <f t="shared" si="2"/>
        <v>5</v>
      </c>
      <c r="Q35" s="11">
        <f t="shared" si="3"/>
        <v>4.5939999999999994</v>
      </c>
    </row>
    <row r="36" spans="1:17" ht="16.5" thickTop="1" thickBot="1" x14ac:dyDescent="0.3">
      <c r="A36" s="39" t="s">
        <v>211</v>
      </c>
      <c r="B36" s="40">
        <v>3</v>
      </c>
      <c r="C36" s="40">
        <v>4</v>
      </c>
      <c r="D36" s="40"/>
      <c r="E36" s="40">
        <v>5</v>
      </c>
      <c r="F36" s="15">
        <f t="shared" si="0"/>
        <v>3.1500000000000004</v>
      </c>
      <c r="G36" s="40">
        <v>4.5</v>
      </c>
      <c r="H36" s="40">
        <v>4.2</v>
      </c>
      <c r="I36" s="40">
        <v>4.5</v>
      </c>
      <c r="J36" s="36"/>
      <c r="K36" s="15">
        <f t="shared" si="1"/>
        <v>3.105</v>
      </c>
      <c r="L36" s="40">
        <v>4</v>
      </c>
      <c r="M36" s="40">
        <v>2.5</v>
      </c>
      <c r="N36" s="40">
        <v>3</v>
      </c>
      <c r="O36" s="37">
        <v>2.9499999999999997</v>
      </c>
      <c r="P36" s="44">
        <f t="shared" si="2"/>
        <v>3.0549999999999997</v>
      </c>
      <c r="Q36" s="11">
        <f t="shared" si="3"/>
        <v>3.0962499999999999</v>
      </c>
    </row>
    <row r="37" spans="1:17" ht="16.5" thickTop="1" thickBot="1" x14ac:dyDescent="0.3">
      <c r="A37" s="18" t="s">
        <v>212</v>
      </c>
      <c r="B37" s="24">
        <v>4</v>
      </c>
      <c r="C37" s="24">
        <v>4</v>
      </c>
      <c r="D37" s="24">
        <v>3</v>
      </c>
      <c r="E37" s="24">
        <v>4</v>
      </c>
      <c r="F37" s="20">
        <f t="shared" si="0"/>
        <v>3.85</v>
      </c>
      <c r="G37" s="24">
        <v>4</v>
      </c>
      <c r="H37" s="24">
        <v>4</v>
      </c>
      <c r="I37" s="24">
        <v>4.5</v>
      </c>
      <c r="J37" s="16">
        <v>3.5</v>
      </c>
      <c r="K37" s="20">
        <f t="shared" si="1"/>
        <v>4.05</v>
      </c>
      <c r="L37" s="24"/>
      <c r="M37" s="24"/>
      <c r="N37" s="24"/>
      <c r="O37" s="25">
        <v>0</v>
      </c>
      <c r="P37" s="25">
        <f t="shared" si="2"/>
        <v>0</v>
      </c>
      <c r="Q37" s="23">
        <f t="shared" si="3"/>
        <v>2.38</v>
      </c>
    </row>
    <row r="38" spans="1:17" ht="16.5" thickTop="1" thickBot="1" x14ac:dyDescent="0.3">
      <c r="A38" s="26" t="s">
        <v>213</v>
      </c>
      <c r="B38" s="24">
        <v>4.8</v>
      </c>
      <c r="C38" s="24">
        <v>4.4000000000000004</v>
      </c>
      <c r="D38" s="24">
        <v>4</v>
      </c>
      <c r="E38" s="24">
        <v>4</v>
      </c>
      <c r="F38" s="20">
        <f t="shared" si="0"/>
        <v>4.4400000000000004</v>
      </c>
      <c r="G38" s="24">
        <v>4</v>
      </c>
      <c r="H38" s="24">
        <v>4.3</v>
      </c>
      <c r="I38" s="24">
        <v>4</v>
      </c>
      <c r="J38" s="16"/>
      <c r="K38" s="20">
        <f t="shared" si="1"/>
        <v>2.8449999999999998</v>
      </c>
      <c r="L38" s="24"/>
      <c r="M38" s="24"/>
      <c r="N38" s="24"/>
      <c r="O38" s="25">
        <v>0</v>
      </c>
      <c r="P38" s="25">
        <f t="shared" si="2"/>
        <v>0</v>
      </c>
      <c r="Q38" s="23">
        <f t="shared" si="3"/>
        <v>2.10575</v>
      </c>
    </row>
    <row r="39" spans="1:17" ht="16.5" thickTop="1" thickBot="1" x14ac:dyDescent="0.3">
      <c r="A39" s="41" t="s">
        <v>214</v>
      </c>
      <c r="B39" s="40">
        <v>3.5</v>
      </c>
      <c r="C39" s="40">
        <v>4</v>
      </c>
      <c r="D39" s="40">
        <v>4</v>
      </c>
      <c r="E39" s="40">
        <v>4</v>
      </c>
      <c r="F39" s="15">
        <f t="shared" si="0"/>
        <v>3.8000000000000003</v>
      </c>
      <c r="G39" s="40">
        <v>4</v>
      </c>
      <c r="H39" s="40">
        <v>4</v>
      </c>
      <c r="I39" s="40">
        <v>4</v>
      </c>
      <c r="J39" s="36"/>
      <c r="K39" s="15">
        <f t="shared" si="1"/>
        <v>2.8</v>
      </c>
      <c r="L39" s="40">
        <v>4</v>
      </c>
      <c r="M39" s="40">
        <v>4.8</v>
      </c>
      <c r="N39" s="40">
        <v>3.5</v>
      </c>
      <c r="O39" s="37">
        <v>4.25</v>
      </c>
      <c r="P39" s="44">
        <f t="shared" si="2"/>
        <v>4.07</v>
      </c>
      <c r="Q39" s="11">
        <f t="shared" si="3"/>
        <v>3.5579999999999998</v>
      </c>
    </row>
    <row r="40" spans="1:17" ht="16.5" thickTop="1" thickBot="1" x14ac:dyDescent="0.3">
      <c r="A40" s="18" t="s">
        <v>215</v>
      </c>
      <c r="B40" s="24">
        <v>3</v>
      </c>
      <c r="C40" s="24">
        <v>4</v>
      </c>
      <c r="D40" s="24">
        <v>4</v>
      </c>
      <c r="E40" s="24">
        <v>3</v>
      </c>
      <c r="F40" s="20">
        <f t="shared" si="0"/>
        <v>3.45</v>
      </c>
      <c r="G40" s="24">
        <v>4</v>
      </c>
      <c r="H40" s="24">
        <v>3</v>
      </c>
      <c r="I40" s="24">
        <v>3</v>
      </c>
      <c r="J40" s="16">
        <v>4</v>
      </c>
      <c r="K40" s="20">
        <f t="shared" si="1"/>
        <v>3.45</v>
      </c>
      <c r="L40" s="24"/>
      <c r="M40" s="24"/>
      <c r="N40" s="24"/>
      <c r="O40" s="25">
        <v>0</v>
      </c>
      <c r="P40" s="25">
        <f t="shared" si="2"/>
        <v>0</v>
      </c>
      <c r="Q40" s="23">
        <f t="shared" si="3"/>
        <v>2.0700000000000003</v>
      </c>
    </row>
    <row r="41" spans="1:17" ht="16.5" thickTop="1" thickBot="1" x14ac:dyDescent="0.3">
      <c r="A41" s="39" t="s">
        <v>216</v>
      </c>
      <c r="B41" s="40">
        <v>3.5</v>
      </c>
      <c r="C41" s="40">
        <v>4</v>
      </c>
      <c r="D41" s="40">
        <v>4.5</v>
      </c>
      <c r="E41" s="40">
        <v>4.2</v>
      </c>
      <c r="F41" s="15">
        <f t="shared" si="0"/>
        <v>3.9049999999999998</v>
      </c>
      <c r="G41" s="40">
        <v>5</v>
      </c>
      <c r="H41" s="40">
        <v>4</v>
      </c>
      <c r="I41" s="40">
        <v>4</v>
      </c>
      <c r="J41" s="36">
        <v>4.5</v>
      </c>
      <c r="K41" s="15">
        <f t="shared" si="1"/>
        <v>4.3</v>
      </c>
      <c r="L41" s="40">
        <v>3</v>
      </c>
      <c r="M41" s="40">
        <v>4.5</v>
      </c>
      <c r="N41" s="40">
        <v>3.5</v>
      </c>
      <c r="O41" s="37">
        <v>3.9000000000000004</v>
      </c>
      <c r="P41" s="44">
        <f t="shared" si="2"/>
        <v>3.7350000000000003</v>
      </c>
      <c r="Q41" s="11">
        <f t="shared" si="3"/>
        <v>3.97525</v>
      </c>
    </row>
    <row r="42" spans="1:17" ht="16.5" thickTop="1" thickBot="1" x14ac:dyDescent="0.3">
      <c r="A42" s="39" t="s">
        <v>217</v>
      </c>
      <c r="B42" s="40">
        <v>4.9000000000000004</v>
      </c>
      <c r="C42" s="40">
        <v>4</v>
      </c>
      <c r="D42" s="40">
        <v>4.2</v>
      </c>
      <c r="E42" s="40"/>
      <c r="F42" s="15">
        <f t="shared" si="0"/>
        <v>3.79</v>
      </c>
      <c r="G42" s="40">
        <v>5</v>
      </c>
      <c r="H42" s="40">
        <v>4</v>
      </c>
      <c r="I42" s="40">
        <v>5</v>
      </c>
      <c r="J42" s="36"/>
      <c r="K42" s="15">
        <f t="shared" si="1"/>
        <v>3.35</v>
      </c>
      <c r="L42" s="40">
        <v>5</v>
      </c>
      <c r="M42" s="40">
        <v>5</v>
      </c>
      <c r="N42" s="40">
        <v>4.5999999999999996</v>
      </c>
      <c r="O42" s="37">
        <v>4.88</v>
      </c>
      <c r="P42" s="44">
        <f t="shared" si="2"/>
        <v>4.8319999999999999</v>
      </c>
      <c r="Q42" s="11">
        <f t="shared" si="3"/>
        <v>4.0528000000000004</v>
      </c>
    </row>
    <row r="43" spans="1:17" ht="16.5" thickTop="1" thickBot="1" x14ac:dyDescent="0.3">
      <c r="A43" s="42" t="s">
        <v>218</v>
      </c>
      <c r="B43" s="43">
        <v>3</v>
      </c>
      <c r="C43" s="43">
        <v>4</v>
      </c>
      <c r="D43" s="43">
        <v>4</v>
      </c>
      <c r="E43" s="43">
        <v>4</v>
      </c>
      <c r="F43" s="15">
        <f t="shared" si="0"/>
        <v>3.6000000000000005</v>
      </c>
      <c r="G43" s="43">
        <v>4</v>
      </c>
      <c r="H43" s="43">
        <v>4.2</v>
      </c>
      <c r="I43" s="43">
        <v>4</v>
      </c>
      <c r="J43" s="36">
        <v>4</v>
      </c>
      <c r="K43" s="15">
        <f t="shared" si="1"/>
        <v>4.03</v>
      </c>
      <c r="L43" s="43">
        <v>4</v>
      </c>
      <c r="M43" s="43">
        <v>3.5</v>
      </c>
      <c r="N43" s="43">
        <v>4.5</v>
      </c>
      <c r="O43" s="37">
        <v>3.8999999999999995</v>
      </c>
      <c r="P43" s="44">
        <f t="shared" si="2"/>
        <v>4.0349999999999993</v>
      </c>
      <c r="Q43" s="11">
        <f t="shared" si="3"/>
        <v>3.9245000000000001</v>
      </c>
    </row>
    <row r="44" spans="1:17" ht="15.75" thickTop="1" x14ac:dyDescent="0.25"/>
    <row r="46" spans="1:17" ht="15.75" thickBot="1" x14ac:dyDescent="0.3"/>
    <row r="47" spans="1:17" x14ac:dyDescent="0.25">
      <c r="A47" s="46" t="s">
        <v>225</v>
      </c>
    </row>
    <row r="48" spans="1:17" ht="15.75" thickBot="1" x14ac:dyDescent="0.3">
      <c r="A48" s="47"/>
    </row>
    <row r="49" spans="1:1" ht="16.5" thickTop="1" thickBot="1" x14ac:dyDescent="0.3">
      <c r="A49" s="48" t="s">
        <v>181</v>
      </c>
    </row>
    <row r="50" spans="1:1" ht="16.5" thickTop="1" thickBot="1" x14ac:dyDescent="0.3">
      <c r="A50" s="48" t="s">
        <v>189</v>
      </c>
    </row>
    <row r="51" spans="1:1" ht="16.5" thickTop="1" thickBot="1" x14ac:dyDescent="0.3">
      <c r="A51" s="49" t="s">
        <v>190</v>
      </c>
    </row>
    <row r="52" spans="1:1" ht="16.5" thickTop="1" thickBot="1" x14ac:dyDescent="0.3">
      <c r="A52" s="48" t="s">
        <v>191</v>
      </c>
    </row>
    <row r="53" spans="1:1" ht="16.5" thickTop="1" thickBot="1" x14ac:dyDescent="0.3">
      <c r="A53" s="49" t="s">
        <v>193</v>
      </c>
    </row>
    <row r="54" spans="1:1" ht="16.5" thickTop="1" thickBot="1" x14ac:dyDescent="0.3">
      <c r="A54" s="48" t="s">
        <v>199</v>
      </c>
    </row>
    <row r="55" spans="1:1" ht="16.5" thickTop="1" thickBot="1" x14ac:dyDescent="0.3">
      <c r="A55" s="48" t="s">
        <v>212</v>
      </c>
    </row>
    <row r="56" spans="1:1" ht="16.5" thickTop="1" thickBot="1" x14ac:dyDescent="0.3">
      <c r="A56" s="49" t="s">
        <v>213</v>
      </c>
    </row>
    <row r="57" spans="1:1" ht="16.5" thickTop="1" thickBot="1" x14ac:dyDescent="0.3">
      <c r="A57" s="50" t="s">
        <v>215</v>
      </c>
    </row>
  </sheetData>
  <autoFilter ref="A1:A46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electiva l</vt:lpstr>
      <vt:lpstr>CONTROL</vt:lpstr>
      <vt:lpstr>AUDITORIA</vt:lpstr>
      <vt:lpstr>REGULACION</vt:lpstr>
      <vt:lpstr>ASEGURAMIENTO</vt:lpstr>
      <vt:lpstr>MUTIS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2013-09-15T21:56:45Z</dcterms:created>
  <dcterms:modified xsi:type="dcterms:W3CDTF">2013-10-14T23:01:16Z</dcterms:modified>
</cp:coreProperties>
</file>